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9"/>
  <workbookPr defaultThemeVersion="166925"/>
  <xr:revisionPtr revIDLastSave="336" documentId="11_E60897F41BE170836B02CE998F75CCDC64E183C8" xr6:coauthVersionLast="47" xr6:coauthVersionMax="47" xr10:uidLastSave="{C820C5F0-025D-43A8-BB6E-24212909FA97}"/>
  <bookViews>
    <workbookView xWindow="240" yWindow="105" windowWidth="14805" windowHeight="8010" xr2:uid="{00000000-000D-0000-FFFF-FFFF00000000}"/>
  </bookViews>
  <sheets>
    <sheet name="Budget" sheetId="1" r:id="rId1"/>
    <sheet name="Lists" sheetId="3" state="hidden" r:id="rId2"/>
    <sheet name="Cost Item Table example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7" i="1"/>
  <c r="B31" i="1"/>
  <c r="B14" i="2"/>
  <c r="B10" i="2"/>
  <c r="B6" i="2"/>
  <c r="C31" i="1"/>
  <c r="D14" i="2" s="1"/>
  <c r="C22" i="1"/>
  <c r="C27" i="1" s="1"/>
  <c r="D10" i="2" s="1"/>
  <c r="C38" i="1"/>
  <c r="C42" i="1" s="1"/>
  <c r="C16" i="1"/>
  <c r="C13" i="1"/>
  <c r="C20" i="1" l="1"/>
  <c r="D6" i="2" l="1"/>
  <c r="C33" i="1"/>
  <c r="C35" i="1" s="1"/>
</calcChain>
</file>

<file path=xl/sharedStrings.xml><?xml version="1.0" encoding="utf-8"?>
<sst xmlns="http://schemas.openxmlformats.org/spreadsheetml/2006/main" count="78" uniqueCount="59">
  <si>
    <t>Organisation Name</t>
  </si>
  <si>
    <t>Budget for:</t>
  </si>
  <si>
    <t>April 202X - March 202X</t>
  </si>
  <si>
    <t>Income source</t>
  </si>
  <si>
    <t>Description</t>
  </si>
  <si>
    <t>Amount</t>
  </si>
  <si>
    <t>Foundation North (unconfirmed)</t>
  </si>
  <si>
    <t>This application</t>
  </si>
  <si>
    <t>Lottery Community (unconfirmed)</t>
  </si>
  <si>
    <t>Application for operating costs - decision due November</t>
  </si>
  <si>
    <t>COGS - Far North (confirmed)</t>
  </si>
  <si>
    <t>Funding to run a wānanga over Matariki</t>
  </si>
  <si>
    <t>Pub Charity (confirmed)</t>
  </si>
  <si>
    <t>Grant for new computers</t>
  </si>
  <si>
    <t>Fundraiser (estimate)</t>
  </si>
  <si>
    <t>Volunteers raising funds by doing a fun run and BBQ's</t>
  </si>
  <si>
    <t>Total income:</t>
  </si>
  <si>
    <t>Expense item</t>
  </si>
  <si>
    <t>Operating costs</t>
  </si>
  <si>
    <t>Administrator - contract (10 hours per week, $31ph) *1</t>
  </si>
  <si>
    <t>Rent per year as per lease agreement</t>
  </si>
  <si>
    <t>Power, internet, insurance costs - based on last years costs</t>
  </si>
  <si>
    <t>Programme costs</t>
  </si>
  <si>
    <t>Programme facilitator - contract (15 hours per week, $33ph) *1</t>
  </si>
  <si>
    <t>Wānanga - including petrol, kai and koha for the marae</t>
  </si>
  <si>
    <t>Regular programme costs, including kai and supplies</t>
  </si>
  <si>
    <t>Evaluation of programme *2</t>
  </si>
  <si>
    <t>Equipment</t>
  </si>
  <si>
    <t>2x new computers from Pub Charity grant</t>
  </si>
  <si>
    <t>Total expenses:</t>
  </si>
  <si>
    <t>Profit (loss)</t>
  </si>
  <si>
    <t>In-kind support</t>
  </si>
  <si>
    <t>Estimated Amount</t>
  </si>
  <si>
    <t>Programme volunteers</t>
  </si>
  <si>
    <t>Each week, volunteers help us to run our programmes. Approximately 2 hours per week, at $25 per hour</t>
  </si>
  <si>
    <t>Donated supplies</t>
  </si>
  <si>
    <t>We receive offcuts from a local carpet firm for craft supplies</t>
  </si>
  <si>
    <t>Total in-kind support:</t>
  </si>
  <si>
    <t>Notes (*)</t>
  </si>
  <si>
    <t>Signed contracts for the Administrator and Programme facilitator are attached to this application.</t>
  </si>
  <si>
    <t>A quote from the Evaluation company is attached</t>
  </si>
  <si>
    <t>Project costs</t>
  </si>
  <si>
    <t>Capacity and capability building</t>
  </si>
  <si>
    <t>Cost Items</t>
  </si>
  <si>
    <t>Click the green plus to add a new Cost Item line below</t>
  </si>
  <si>
    <t>Edit</t>
  </si>
  <si>
    <t>Cost Item</t>
  </si>
  <si>
    <t>Desciption of Item</t>
  </si>
  <si>
    <t>Total Cost</t>
  </si>
  <si>
    <t>Foundation North Requested</t>
  </si>
  <si>
    <t>e.g. Administrator wages, rent, power, internet</t>
  </si>
  <si>
    <t>Enter how much you are requesting towards this...</t>
  </si>
  <si>
    <t>Click the blue edit link to change the Cost Item line</t>
  </si>
  <si>
    <t>e.g. Programme facilitator, programme costs, evaluation</t>
  </si>
  <si>
    <t>E.g. Laptop</t>
  </si>
  <si>
    <t>This is the type of expense - select from the Drop Down options in the funding hub.</t>
  </si>
  <si>
    <t>Enter a very brief description of the items you want funding for.</t>
  </si>
  <si>
    <t>This is the total of the type of expense from your budget. (These values have been copied from your budget in the first tab!)</t>
  </si>
  <si>
    <t>Tell us how much you are requesting from Foundation North towards each expense type.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</si>
</sst>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8" formatCode="_([$$-409]* #,##0_);_([$$-409]* \(#,##0\);_([$$-409]* &quot;-&quot;??_);_(@_)"/>
  </numFmts>
  <fonts count="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4472C4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E8E8"/>
        <bgColor indexed="64"/>
      </patternFill>
    </fill>
    <fill>
      <patternFill patternType="solid">
        <fgColor rgb="FFCAF9A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164" fontId="0" fillId="0" borderId="0" xfId="0" applyNumberFormat="1"/>
    <xf numFmtId="164" fontId="2" fillId="2" borderId="0" xfId="0" applyNumberFormat="1" applyFont="1" applyFill="1" applyAlignment="1">
      <alignment horizontal="right"/>
    </xf>
    <xf numFmtId="164" fontId="0" fillId="0" borderId="1" xfId="0" applyNumberForma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2" fillId="2" borderId="0" xfId="0" applyFont="1" applyFill="1" applyAlignment="1">
      <alignment horizontal="right" wrapText="1"/>
    </xf>
    <xf numFmtId="164" fontId="2" fillId="2" borderId="0" xfId="0" applyNumberFormat="1" applyFont="1" applyFill="1"/>
    <xf numFmtId="0" fontId="0" fillId="0" borderId="0" xfId="0" applyAlignment="1">
      <alignment horizontal="right" vertical="top"/>
    </xf>
    <xf numFmtId="0" fontId="0" fillId="3" borderId="0" xfId="0" applyFill="1"/>
    <xf numFmtId="0" fontId="0" fillId="3" borderId="0" xfId="0" applyFill="1" applyAlignment="1">
      <alignment wrapText="1"/>
    </xf>
    <xf numFmtId="164" fontId="0" fillId="3" borderId="0" xfId="0" applyNumberFormat="1" applyFill="1"/>
    <xf numFmtId="0" fontId="1" fillId="3" borderId="2" xfId="0" applyFont="1" applyFill="1" applyBorder="1" applyAlignment="1">
      <alignment horizontal="right" wrapText="1"/>
    </xf>
    <xf numFmtId="164" fontId="1" fillId="3" borderId="2" xfId="0" applyNumberFormat="1" applyFont="1" applyFill="1" applyBorder="1" applyAlignment="1">
      <alignment horizontal="right"/>
    </xf>
    <xf numFmtId="0" fontId="0" fillId="4" borderId="0" xfId="0" applyFill="1"/>
    <xf numFmtId="0" fontId="0" fillId="4" borderId="0" xfId="0" applyFill="1" applyAlignment="1">
      <alignment wrapText="1"/>
    </xf>
    <xf numFmtId="164" fontId="0" fillId="4" borderId="0" xfId="0" applyNumberFormat="1" applyFill="1"/>
    <xf numFmtId="0" fontId="1" fillId="4" borderId="2" xfId="0" applyFont="1" applyFill="1" applyBorder="1" applyAlignment="1">
      <alignment horizontal="right" wrapText="1"/>
    </xf>
    <xf numFmtId="164" fontId="1" fillId="4" borderId="2" xfId="0" applyNumberFormat="1" applyFont="1" applyFill="1" applyBorder="1" applyAlignment="1">
      <alignment horizontal="right"/>
    </xf>
    <xf numFmtId="0" fontId="0" fillId="5" borderId="0" xfId="0" applyFill="1"/>
    <xf numFmtId="0" fontId="0" fillId="5" borderId="0" xfId="0" applyFill="1" applyAlignment="1">
      <alignment wrapText="1"/>
    </xf>
    <xf numFmtId="164" fontId="0" fillId="5" borderId="0" xfId="0" applyNumberFormat="1" applyFill="1"/>
    <xf numFmtId="0" fontId="1" fillId="5" borderId="2" xfId="0" applyFont="1" applyFill="1" applyBorder="1" applyAlignment="1">
      <alignment horizontal="right" wrapText="1"/>
    </xf>
    <xf numFmtId="164" fontId="1" fillId="5" borderId="2" xfId="0" applyNumberFormat="1" applyFont="1" applyFill="1" applyBorder="1" applyAlignment="1">
      <alignment horizontal="right"/>
    </xf>
    <xf numFmtId="0" fontId="0" fillId="6" borderId="0" xfId="0" applyFill="1" applyAlignment="1">
      <alignment wrapText="1"/>
    </xf>
    <xf numFmtId="0" fontId="5" fillId="6" borderId="2" xfId="0" applyFont="1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168" fontId="0" fillId="6" borderId="3" xfId="0" applyNumberForma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168" fontId="0" fillId="6" borderId="0" xfId="0" applyNumberFormat="1" applyFill="1" applyBorder="1" applyAlignment="1">
      <alignment wrapText="1"/>
    </xf>
    <xf numFmtId="0" fontId="5" fillId="6" borderId="0" xfId="0" applyFont="1" applyFill="1" applyBorder="1" applyAlignment="1">
      <alignment wrapText="1"/>
    </xf>
    <xf numFmtId="0" fontId="6" fillId="6" borderId="0" xfId="0" applyFont="1" applyFill="1" applyAlignment="1">
      <alignment horizontal="right"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AF9A9"/>
      <color rgb="FFF2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1485900</xdr:colOff>
      <xdr:row>0</xdr:row>
      <xdr:rowOff>180975</xdr:rowOff>
    </xdr:from>
    <xdr:to>
      <xdr:col>4</xdr:col>
      <xdr:colOff>1704975</xdr:colOff>
      <xdr:row>1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50927B-A329-A80F-0818-45753621A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80975"/>
          <a:ext cx="219075" cy="209550"/>
        </a:xfrm>
        <a:prstGeom prst="rect">
          <a:avLst/>
        </a:prstGeom>
      </xdr:spPr>
    </xdr:pic>
    <xdr:clientData/>
  </xdr:twoCellAnchor>
  <xdr:twoCellAnchor>
    <xdr:from>
      <xdr:col>1</xdr:col>
      <xdr:colOff>533400</xdr:colOff>
      <xdr:row>14</xdr:row>
      <xdr:rowOff>76200</xdr:rowOff>
    </xdr:from>
    <xdr:to>
      <xdr:col>1</xdr:col>
      <xdr:colOff>1038225</xdr:colOff>
      <xdr:row>16</xdr:row>
      <xdr:rowOff>152400</xdr:rowOff>
    </xdr:to>
    <xdr:sp macro="" textlink="">
      <xdr:nvSpPr>
        <xdr:cNvPr id="3" name="Up Arrow 2">
          <a:extLst>
            <a:ext uri="{FF2B5EF4-FFF2-40B4-BE49-F238E27FC236}">
              <a16:creationId xmlns:a16="http://schemas.microsoft.com/office/drawing/2014/main" id="{0BB196A9-1E7D-CCFD-F659-F2AF537460E6}"/>
            </a:ext>
            <a:ext uri="{147F2762-F138-4A5C-976F-8EAC2B608ADB}">
              <a16:predDERef xmlns:a16="http://schemas.microsoft.com/office/drawing/2014/main" pred="{6A50927B-A329-A80F-0818-45753621AD8F}"/>
            </a:ext>
          </a:extLst>
        </xdr:cNvPr>
        <xdr:cNvSpPr/>
      </xdr:nvSpPr>
      <xdr:spPr>
        <a:xfrm>
          <a:off x="723900" y="3533775"/>
          <a:ext cx="504825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2</xdr:col>
      <xdr:colOff>581025</xdr:colOff>
      <xdr:row>14</xdr:row>
      <xdr:rowOff>95250</xdr:rowOff>
    </xdr:from>
    <xdr:to>
      <xdr:col>2</xdr:col>
      <xdr:colOff>1085850</xdr:colOff>
      <xdr:row>16</xdr:row>
      <xdr:rowOff>171450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95F2078C-8596-4896-8CDE-F3C30ED4D483}"/>
            </a:ext>
            <a:ext uri="{147F2762-F138-4A5C-976F-8EAC2B608ADB}">
              <a16:predDERef xmlns:a16="http://schemas.microsoft.com/office/drawing/2014/main" pred="{0BB196A9-1E7D-CCFD-F659-F2AF537460E6}"/>
            </a:ext>
          </a:extLst>
        </xdr:cNvPr>
        <xdr:cNvSpPr/>
      </xdr:nvSpPr>
      <xdr:spPr>
        <a:xfrm>
          <a:off x="2486025" y="3552825"/>
          <a:ext cx="504825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3</xdr:col>
      <xdr:colOff>628650</xdr:colOff>
      <xdr:row>14</xdr:row>
      <xdr:rowOff>85725</xdr:rowOff>
    </xdr:from>
    <xdr:to>
      <xdr:col>3</xdr:col>
      <xdr:colOff>1133475</xdr:colOff>
      <xdr:row>16</xdr:row>
      <xdr:rowOff>161925</xdr:rowOff>
    </xdr:to>
    <xdr:sp macro="" textlink="">
      <xdr:nvSpPr>
        <xdr:cNvPr id="5" name="Up Arrow 4">
          <a:extLst>
            <a:ext uri="{FF2B5EF4-FFF2-40B4-BE49-F238E27FC236}">
              <a16:creationId xmlns:a16="http://schemas.microsoft.com/office/drawing/2014/main" id="{C422BED4-F811-417E-AC83-3EEBE30B275B}"/>
            </a:ext>
            <a:ext uri="{147F2762-F138-4A5C-976F-8EAC2B608ADB}">
              <a16:predDERef xmlns:a16="http://schemas.microsoft.com/office/drawing/2014/main" pred="{95F2078C-8596-4896-8CDE-F3C30ED4D483}"/>
            </a:ext>
          </a:extLst>
        </xdr:cNvPr>
        <xdr:cNvSpPr/>
      </xdr:nvSpPr>
      <xdr:spPr>
        <a:xfrm>
          <a:off x="4333875" y="3543300"/>
          <a:ext cx="504825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4</xdr:col>
      <xdr:colOff>752475</xdr:colOff>
      <xdr:row>14</xdr:row>
      <xdr:rowOff>85725</xdr:rowOff>
    </xdr:from>
    <xdr:to>
      <xdr:col>4</xdr:col>
      <xdr:colOff>1257300</xdr:colOff>
      <xdr:row>16</xdr:row>
      <xdr:rowOff>161925</xdr:rowOff>
    </xdr:to>
    <xdr:sp macro="" textlink="">
      <xdr:nvSpPr>
        <xdr:cNvPr id="6" name="Up Arrow 5">
          <a:extLst>
            <a:ext uri="{FF2B5EF4-FFF2-40B4-BE49-F238E27FC236}">
              <a16:creationId xmlns:a16="http://schemas.microsoft.com/office/drawing/2014/main" id="{B0AC6EFD-19C2-4157-A9C5-40FEA4A62B07}"/>
            </a:ext>
            <a:ext uri="{147F2762-F138-4A5C-976F-8EAC2B608ADB}">
              <a16:predDERef xmlns:a16="http://schemas.microsoft.com/office/drawing/2014/main" pred="{C422BED4-F811-417E-AC83-3EEBE30B275B}"/>
            </a:ext>
          </a:extLst>
        </xdr:cNvPr>
        <xdr:cNvSpPr/>
      </xdr:nvSpPr>
      <xdr:spPr>
        <a:xfrm>
          <a:off x="6172200" y="3543300"/>
          <a:ext cx="504825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4</xdr:col>
      <xdr:colOff>1704975</xdr:colOff>
      <xdr:row>0</xdr:row>
      <xdr:rowOff>47625</xdr:rowOff>
    </xdr:from>
    <xdr:to>
      <xdr:col>6</xdr:col>
      <xdr:colOff>257175</xdr:colOff>
      <xdr:row>2</xdr:row>
      <xdr:rowOff>123825</xdr:rowOff>
    </xdr:to>
    <xdr:sp macro="" textlink="">
      <xdr:nvSpPr>
        <xdr:cNvPr id="7" name="Left Arrow 6">
          <a:extLst>
            <a:ext uri="{FF2B5EF4-FFF2-40B4-BE49-F238E27FC236}">
              <a16:creationId xmlns:a16="http://schemas.microsoft.com/office/drawing/2014/main" id="{743B0319-899E-FF42-5B46-3269CA31246A}"/>
            </a:ext>
            <a:ext uri="{147F2762-F138-4A5C-976F-8EAC2B608ADB}">
              <a16:predDERef xmlns:a16="http://schemas.microsoft.com/office/drawing/2014/main" pred="{B0AC6EFD-19C2-4157-A9C5-40FEA4A62B07}"/>
            </a:ext>
          </a:extLst>
        </xdr:cNvPr>
        <xdr:cNvSpPr/>
      </xdr:nvSpPr>
      <xdr:spPr>
        <a:xfrm>
          <a:off x="7124700" y="47625"/>
          <a:ext cx="581025" cy="5048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4</xdr:col>
      <xdr:colOff>1781175</xdr:colOff>
      <xdr:row>5</xdr:row>
      <xdr:rowOff>352425</xdr:rowOff>
    </xdr:from>
    <xdr:to>
      <xdr:col>6</xdr:col>
      <xdr:colOff>247650</xdr:colOff>
      <xdr:row>9</xdr:row>
      <xdr:rowOff>47625</xdr:rowOff>
    </xdr:to>
    <xdr:sp macro="" textlink="">
      <xdr:nvSpPr>
        <xdr:cNvPr id="8" name="Left Arrow 7">
          <a:extLst>
            <a:ext uri="{FF2B5EF4-FFF2-40B4-BE49-F238E27FC236}">
              <a16:creationId xmlns:a16="http://schemas.microsoft.com/office/drawing/2014/main" id="{510F7576-A224-4527-994D-A69623BCA7B3}"/>
            </a:ext>
            <a:ext uri="{147F2762-F138-4A5C-976F-8EAC2B608ADB}">
              <a16:predDERef xmlns:a16="http://schemas.microsoft.com/office/drawing/2014/main" pred="{743B0319-899E-FF42-5B46-3269CA31246A}"/>
            </a:ext>
          </a:extLst>
        </xdr:cNvPr>
        <xdr:cNvSpPr/>
      </xdr:nvSpPr>
      <xdr:spPr>
        <a:xfrm>
          <a:off x="7200900" y="1581150"/>
          <a:ext cx="495300" cy="657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>
      <selection activeCell="A29" sqref="A29"/>
    </sheetView>
  </sheetViews>
  <sheetFormatPr defaultRowHeight="15"/>
  <cols>
    <col min="1" max="1" width="31.42578125" customWidth="1"/>
    <col min="2" max="2" width="56.42578125" style="11" customWidth="1"/>
    <col min="3" max="3" width="20.42578125" style="5" customWidth="1"/>
    <col min="4" max="4" width="19" customWidth="1"/>
  </cols>
  <sheetData>
    <row r="1" spans="1:3" ht="18.75">
      <c r="B1" s="8" t="s">
        <v>0</v>
      </c>
    </row>
    <row r="2" spans="1:3">
      <c r="A2" s="2" t="s">
        <v>1</v>
      </c>
      <c r="B2" s="9" t="s">
        <v>2</v>
      </c>
    </row>
    <row r="4" spans="1:3">
      <c r="A4" s="3" t="s">
        <v>3</v>
      </c>
      <c r="B4" s="10" t="s">
        <v>4</v>
      </c>
      <c r="C4" s="6" t="s">
        <v>5</v>
      </c>
    </row>
    <row r="5" spans="1:3">
      <c r="A5" t="s">
        <v>6</v>
      </c>
      <c r="B5" s="11" t="s">
        <v>7</v>
      </c>
      <c r="C5" s="5">
        <v>25000</v>
      </c>
    </row>
    <row r="6" spans="1:3">
      <c r="A6" t="s">
        <v>8</v>
      </c>
      <c r="B6" s="11" t="s">
        <v>9</v>
      </c>
      <c r="C6" s="5">
        <v>20000</v>
      </c>
    </row>
    <row r="8" spans="1:3">
      <c r="A8" t="s">
        <v>10</v>
      </c>
      <c r="B8" s="11" t="s">
        <v>11</v>
      </c>
      <c r="C8" s="5">
        <v>2000</v>
      </c>
    </row>
    <row r="9" spans="1:3">
      <c r="A9" t="s">
        <v>12</v>
      </c>
      <c r="B9" s="11" t="s">
        <v>13</v>
      </c>
      <c r="C9" s="5">
        <v>3000</v>
      </c>
    </row>
    <row r="11" spans="1:3">
      <c r="A11" t="s">
        <v>14</v>
      </c>
      <c r="B11" s="11" t="s">
        <v>15</v>
      </c>
      <c r="C11" s="5">
        <v>5000</v>
      </c>
    </row>
    <row r="13" spans="1:3">
      <c r="B13" s="12" t="s">
        <v>16</v>
      </c>
      <c r="C13" s="7">
        <f>SUM(C5:C12)</f>
        <v>55000</v>
      </c>
    </row>
    <row r="15" spans="1:3">
      <c r="A15" s="3" t="s">
        <v>17</v>
      </c>
      <c r="B15" s="10" t="s">
        <v>4</v>
      </c>
      <c r="C15" s="6" t="s">
        <v>5</v>
      </c>
    </row>
    <row r="16" spans="1:3">
      <c r="A16" s="16" t="s">
        <v>18</v>
      </c>
      <c r="B16" s="17" t="s">
        <v>19</v>
      </c>
      <c r="C16" s="18">
        <f>10*31*52</f>
        <v>16120</v>
      </c>
    </row>
    <row r="17" spans="1:3">
      <c r="A17" s="16"/>
      <c r="B17" s="17" t="s">
        <v>20</v>
      </c>
      <c r="C17" s="18">
        <v>4800</v>
      </c>
    </row>
    <row r="18" spans="1:3">
      <c r="A18" s="16"/>
      <c r="B18" s="17" t="s">
        <v>21</v>
      </c>
      <c r="C18" s="18">
        <v>1500</v>
      </c>
    </row>
    <row r="19" spans="1:3">
      <c r="A19" s="16"/>
      <c r="B19" s="17"/>
      <c r="C19" s="18"/>
    </row>
    <row r="20" spans="1:3">
      <c r="A20" s="16"/>
      <c r="B20" s="19" t="str">
        <f>"Total "&amp;A16&amp;":"</f>
        <v>Total Operating costs:</v>
      </c>
      <c r="C20" s="20">
        <f>SUM(C16:C19)</f>
        <v>22420</v>
      </c>
    </row>
    <row r="22" spans="1:3">
      <c r="A22" s="21" t="s">
        <v>22</v>
      </c>
      <c r="B22" s="22" t="s">
        <v>23</v>
      </c>
      <c r="C22" s="23">
        <f>15*33*52</f>
        <v>25740</v>
      </c>
    </row>
    <row r="23" spans="1:3">
      <c r="A23" s="21"/>
      <c r="B23" s="22" t="s">
        <v>24</v>
      </c>
      <c r="C23" s="23">
        <v>2500</v>
      </c>
    </row>
    <row r="24" spans="1:3">
      <c r="A24" s="21"/>
      <c r="B24" s="22" t="s">
        <v>25</v>
      </c>
      <c r="C24" s="23">
        <v>1500</v>
      </c>
    </row>
    <row r="25" spans="1:3">
      <c r="A25" s="21"/>
      <c r="B25" s="22" t="s">
        <v>26</v>
      </c>
      <c r="C25" s="23">
        <v>1000</v>
      </c>
    </row>
    <row r="26" spans="1:3">
      <c r="A26" s="21"/>
      <c r="B26" s="22"/>
      <c r="C26" s="23"/>
    </row>
    <row r="27" spans="1:3">
      <c r="A27" s="21"/>
      <c r="B27" s="24" t="str">
        <f>"Total "&amp;A22&amp;":"</f>
        <v>Total Programme costs:</v>
      </c>
      <c r="C27" s="25">
        <f>SUM(C22:C26)</f>
        <v>30740</v>
      </c>
    </row>
    <row r="29" spans="1:3">
      <c r="A29" s="26" t="s">
        <v>27</v>
      </c>
      <c r="B29" s="27" t="s">
        <v>28</v>
      </c>
      <c r="C29" s="28">
        <v>3000</v>
      </c>
    </row>
    <row r="30" spans="1:3">
      <c r="A30" s="26"/>
      <c r="B30" s="27"/>
      <c r="C30" s="28"/>
    </row>
    <row r="31" spans="1:3">
      <c r="A31" s="26"/>
      <c r="B31" s="29" t="str">
        <f>"Total "&amp;A29&amp;":"</f>
        <v>Total Equipment:</v>
      </c>
      <c r="C31" s="30">
        <f>SUM(C29:C30)</f>
        <v>3000</v>
      </c>
    </row>
    <row r="33" spans="1:3">
      <c r="B33" s="12" t="s">
        <v>29</v>
      </c>
      <c r="C33" s="7">
        <f>C20+C27+C31</f>
        <v>56160</v>
      </c>
    </row>
    <row r="35" spans="1:3">
      <c r="B35" s="13" t="s">
        <v>30</v>
      </c>
      <c r="C35" s="14">
        <f>C13-C33</f>
        <v>-1160</v>
      </c>
    </row>
    <row r="37" spans="1:3">
      <c r="A37" s="3" t="s">
        <v>31</v>
      </c>
      <c r="B37" s="10" t="s">
        <v>4</v>
      </c>
      <c r="C37" s="6" t="s">
        <v>32</v>
      </c>
    </row>
    <row r="38" spans="1:3" ht="30.75">
      <c r="A38" t="s">
        <v>33</v>
      </c>
      <c r="B38" s="11" t="s">
        <v>34</v>
      </c>
      <c r="C38" s="5">
        <f>2*25*52</f>
        <v>2600</v>
      </c>
    </row>
    <row r="39" spans="1:3">
      <c r="A39" t="s">
        <v>35</v>
      </c>
      <c r="B39" s="11" t="s">
        <v>36</v>
      </c>
      <c r="C39" s="5">
        <v>1000</v>
      </c>
    </row>
    <row r="42" spans="1:3">
      <c r="B42" s="12" t="s">
        <v>37</v>
      </c>
      <c r="C42" s="7">
        <f>SUM(C38:C41)</f>
        <v>3600</v>
      </c>
    </row>
    <row r="44" spans="1:3">
      <c r="A44" s="4" t="s">
        <v>38</v>
      </c>
      <c r="B44" s="10" t="s">
        <v>4</v>
      </c>
    </row>
    <row r="45" spans="1:3" ht="30.75">
      <c r="A45" s="15">
        <v>1</v>
      </c>
      <c r="B45" s="11" t="s">
        <v>39</v>
      </c>
    </row>
    <row r="46" spans="1:3">
      <c r="A46" s="15">
        <v>2</v>
      </c>
      <c r="B46" s="11" t="s">
        <v>40</v>
      </c>
    </row>
    <row r="47" spans="1:3">
      <c r="A47" s="15"/>
    </row>
    <row r="48" spans="1:3">
      <c r="A48" s="15"/>
    </row>
    <row r="49" spans="1:1">
      <c r="A49" s="15"/>
    </row>
    <row r="50" spans="1:1">
      <c r="A50" s="15"/>
    </row>
    <row r="51" spans="1:1">
      <c r="A51" s="1"/>
    </row>
    <row r="52" spans="1:1">
      <c r="A52" s="1"/>
    </row>
  </sheetData>
  <protectedRanges>
    <protectedRange sqref="B1:B2 A5:XFD12 A16:XFD20 A22:XFD27 A29:XFD31 A38:XFD41 A45:XFD56" name="Range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882D6C-8179-4393-975A-91A703752E4A}">
          <x14:formula1>
            <xm:f>Lists!$A$2:$A$10</xm:f>
          </x14:formula1>
          <xm:sqref>A29 A22 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E36AD-3D1B-4363-84FD-80CC8900BD5C}">
  <dimension ref="A2:A6"/>
  <sheetViews>
    <sheetView workbookViewId="0">
      <selection activeCell="A12" sqref="A12"/>
    </sheetView>
  </sheetViews>
  <sheetFormatPr defaultRowHeight="15"/>
  <cols>
    <col min="1" max="1" width="26.85546875" customWidth="1"/>
  </cols>
  <sheetData>
    <row r="2" spans="1:1">
      <c r="A2" t="s">
        <v>18</v>
      </c>
    </row>
    <row r="3" spans="1:1">
      <c r="A3" t="s">
        <v>22</v>
      </c>
    </row>
    <row r="4" spans="1:1">
      <c r="A4" t="s">
        <v>41</v>
      </c>
    </row>
    <row r="5" spans="1:1">
      <c r="A5" t="s">
        <v>27</v>
      </c>
    </row>
    <row r="6" spans="1:1">
      <c r="A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C6E7-D73B-4293-8CB4-64FFE90D4364}">
  <dimension ref="A1:H27"/>
  <sheetViews>
    <sheetView workbookViewId="0">
      <selection activeCell="B15" sqref="B15"/>
    </sheetView>
  </sheetViews>
  <sheetFormatPr defaultRowHeight="15"/>
  <cols>
    <col min="1" max="1" width="2.85546875" style="11" customWidth="1"/>
    <col min="2" max="2" width="25.7109375" style="11" customWidth="1"/>
    <col min="3" max="3" width="27" style="11" customWidth="1"/>
    <col min="4" max="4" width="25.7109375" style="11" customWidth="1"/>
    <col min="5" max="5" width="26.85546875" style="11" customWidth="1"/>
    <col min="6" max="6" width="3.5703125" style="11" customWidth="1"/>
    <col min="7" max="7" width="4.28515625" style="11" customWidth="1"/>
    <col min="8" max="8" width="28.28515625" style="11" customWidth="1"/>
    <col min="9" max="16384" width="9.140625" style="11"/>
  </cols>
  <sheetData>
    <row r="1" spans="1:8">
      <c r="A1" s="31"/>
      <c r="B1" s="31"/>
      <c r="C1" s="31"/>
      <c r="D1" s="31"/>
      <c r="E1" s="31"/>
      <c r="F1" s="31"/>
    </row>
    <row r="2" spans="1:8" ht="17.25" customHeight="1">
      <c r="A2" s="31"/>
      <c r="B2" s="32" t="s">
        <v>43</v>
      </c>
      <c r="C2" s="33"/>
      <c r="D2" s="33"/>
      <c r="E2" s="33"/>
      <c r="F2" s="31"/>
      <c r="H2" s="46" t="s">
        <v>44</v>
      </c>
    </row>
    <row r="3" spans="1:8" ht="18.75">
      <c r="A3" s="31"/>
      <c r="B3" s="41"/>
      <c r="C3" s="38"/>
      <c r="D3" s="38"/>
      <c r="E3" s="38"/>
      <c r="F3" s="31"/>
      <c r="H3" s="46"/>
    </row>
    <row r="4" spans="1:8">
      <c r="A4" s="31"/>
      <c r="B4" s="31"/>
      <c r="C4" s="31"/>
      <c r="D4" s="31"/>
      <c r="E4" s="42" t="s">
        <v>45</v>
      </c>
      <c r="F4" s="31"/>
    </row>
    <row r="5" spans="1:8" ht="17.25" customHeight="1">
      <c r="A5" s="31"/>
      <c r="B5" s="34" t="s">
        <v>46</v>
      </c>
      <c r="C5" s="34" t="s">
        <v>47</v>
      </c>
      <c r="D5" s="34" t="s">
        <v>48</v>
      </c>
      <c r="E5" s="34" t="s">
        <v>49</v>
      </c>
      <c r="F5" s="31"/>
    </row>
    <row r="6" spans="1:8" ht="30.75">
      <c r="A6" s="31"/>
      <c r="B6" s="35" t="str">
        <f>Budget!A16</f>
        <v>Operating costs</v>
      </c>
      <c r="C6" s="36" t="s">
        <v>50</v>
      </c>
      <c r="D6" s="37">
        <f>Budget!C20</f>
        <v>22420</v>
      </c>
      <c r="E6" s="36" t="s">
        <v>51</v>
      </c>
      <c r="F6" s="31"/>
    </row>
    <row r="7" spans="1:8">
      <c r="A7" s="31"/>
      <c r="B7" s="38"/>
      <c r="C7" s="39"/>
      <c r="D7" s="40"/>
      <c r="E7" s="39"/>
      <c r="F7" s="31"/>
    </row>
    <row r="8" spans="1:8" ht="16.5" customHeight="1">
      <c r="A8" s="31"/>
      <c r="B8" s="31"/>
      <c r="C8" s="31"/>
      <c r="D8" s="31"/>
      <c r="E8" s="42" t="s">
        <v>45</v>
      </c>
      <c r="F8" s="31"/>
      <c r="H8" s="46" t="s">
        <v>52</v>
      </c>
    </row>
    <row r="9" spans="1:8">
      <c r="A9" s="31"/>
      <c r="B9" s="34" t="s">
        <v>46</v>
      </c>
      <c r="C9" s="34" t="s">
        <v>47</v>
      </c>
      <c r="D9" s="34" t="s">
        <v>48</v>
      </c>
      <c r="E9" s="34" t="s">
        <v>49</v>
      </c>
      <c r="F9" s="31"/>
      <c r="H9" s="46"/>
    </row>
    <row r="10" spans="1:8" ht="36" customHeight="1">
      <c r="A10" s="31"/>
      <c r="B10" s="35" t="str">
        <f>Budget!A22</f>
        <v>Programme costs</v>
      </c>
      <c r="C10" s="36" t="s">
        <v>53</v>
      </c>
      <c r="D10" s="37">
        <f>Budget!C27</f>
        <v>30740</v>
      </c>
      <c r="E10" s="36" t="s">
        <v>51</v>
      </c>
      <c r="F10" s="31"/>
    </row>
    <row r="11" spans="1:8" ht="15" customHeight="1">
      <c r="A11" s="31"/>
      <c r="B11" s="38"/>
      <c r="C11" s="39"/>
      <c r="D11" s="40"/>
      <c r="E11" s="39"/>
      <c r="F11" s="31"/>
    </row>
    <row r="12" spans="1:8">
      <c r="A12" s="31"/>
      <c r="B12" s="31"/>
      <c r="C12" s="31"/>
      <c r="D12" s="31"/>
      <c r="E12" s="42" t="s">
        <v>45</v>
      </c>
      <c r="F12" s="31"/>
    </row>
    <row r="13" spans="1:8">
      <c r="A13" s="31"/>
      <c r="B13" s="34" t="s">
        <v>46</v>
      </c>
      <c r="C13" s="34" t="s">
        <v>47</v>
      </c>
      <c r="D13" s="34" t="s">
        <v>48</v>
      </c>
      <c r="E13" s="34" t="s">
        <v>49</v>
      </c>
      <c r="F13" s="31"/>
    </row>
    <row r="14" spans="1:8" ht="30.75">
      <c r="A14" s="31"/>
      <c r="B14" s="35" t="str">
        <f>Budget!A29</f>
        <v>Equipment</v>
      </c>
      <c r="C14" s="36" t="s">
        <v>54</v>
      </c>
      <c r="D14" s="37">
        <f>Budget!C31</f>
        <v>3000</v>
      </c>
      <c r="E14" s="36" t="s">
        <v>51</v>
      </c>
      <c r="F14" s="31"/>
    </row>
    <row r="15" spans="1:8">
      <c r="A15" s="31"/>
      <c r="B15" s="31"/>
      <c r="C15" s="31"/>
      <c r="D15" s="31"/>
      <c r="E15" s="31"/>
      <c r="F15" s="31"/>
    </row>
    <row r="16" spans="1:8">
      <c r="A16" s="44"/>
      <c r="B16" s="43"/>
      <c r="C16" s="43"/>
      <c r="D16" s="43"/>
      <c r="E16" s="43"/>
      <c r="F16" s="43"/>
    </row>
    <row r="17" spans="1:6">
      <c r="A17" s="44"/>
      <c r="B17" s="43"/>
      <c r="C17" s="43"/>
      <c r="D17" s="43"/>
      <c r="E17" s="43"/>
      <c r="F17" s="43"/>
    </row>
    <row r="18" spans="1:6" ht="76.5">
      <c r="A18" s="44"/>
      <c r="B18" s="45" t="s">
        <v>55</v>
      </c>
      <c r="C18" s="45" t="s">
        <v>56</v>
      </c>
      <c r="D18" s="45" t="s">
        <v>57</v>
      </c>
      <c r="E18" s="45" t="s">
        <v>58</v>
      </c>
      <c r="F18" s="43"/>
    </row>
    <row r="19" spans="1:6">
      <c r="A19" s="44"/>
      <c r="B19" s="43"/>
      <c r="C19" s="43"/>
      <c r="D19" s="43"/>
      <c r="E19" s="43"/>
      <c r="F19" s="43"/>
    </row>
    <row r="20" spans="1:6">
      <c r="A20" s="44"/>
      <c r="B20" s="43"/>
      <c r="C20" s="43"/>
      <c r="D20" s="43"/>
      <c r="E20" s="43"/>
      <c r="F20" s="43"/>
    </row>
    <row r="21" spans="1:6">
      <c r="A21" s="44"/>
      <c r="B21" s="43"/>
      <c r="C21" s="43"/>
      <c r="D21" s="43"/>
      <c r="E21" s="43"/>
      <c r="F21" s="43"/>
    </row>
    <row r="22" spans="1:6">
      <c r="A22" s="44"/>
      <c r="B22" s="43"/>
      <c r="C22" s="43"/>
      <c r="D22" s="43"/>
      <c r="E22" s="43"/>
      <c r="F22" s="43"/>
    </row>
    <row r="23" spans="1:6">
      <c r="A23" s="44"/>
      <c r="B23" s="43"/>
      <c r="C23" s="43"/>
      <c r="D23" s="43"/>
      <c r="E23" s="43"/>
      <c r="F23" s="43"/>
    </row>
    <row r="24" spans="1:6">
      <c r="A24" s="44"/>
      <c r="B24" s="43"/>
      <c r="C24" s="43"/>
      <c r="D24" s="43"/>
      <c r="E24" s="43"/>
      <c r="F24" s="43"/>
    </row>
    <row r="25" spans="1:6">
      <c r="A25" s="44"/>
      <c r="B25" s="43"/>
      <c r="C25" s="43"/>
      <c r="D25" s="43"/>
      <c r="E25" s="43"/>
      <c r="F25" s="43"/>
    </row>
    <row r="26" spans="1:6">
      <c r="A26" s="44"/>
      <c r="B26" s="43"/>
      <c r="C26" s="43"/>
      <c r="D26" s="43"/>
      <c r="E26" s="43"/>
      <c r="F26" s="43"/>
    </row>
    <row r="27" spans="1:6">
      <c r="A27" s="44"/>
      <c r="B27" s="43"/>
      <c r="C27" s="43"/>
      <c r="D27" s="43"/>
      <c r="E27" s="43"/>
      <c r="F27" s="43"/>
    </row>
  </sheetData>
  <sheetProtection sheet="1" objects="1" scenarios="1"/>
  <protectedRanges>
    <protectedRange sqref="C6 C10 C14 E14 E10 E6" name="Range1"/>
  </protectedRanges>
  <mergeCells count="2">
    <mergeCell ref="H8:H9"/>
    <mergeCell ref="H2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Duncan Matthews</cp:lastModifiedBy>
  <cp:revision/>
  <dcterms:created xsi:type="dcterms:W3CDTF">2023-04-13T01:58:33Z</dcterms:created>
  <dcterms:modified xsi:type="dcterms:W3CDTF">2023-04-18T02:43:22Z</dcterms:modified>
  <cp:category/>
  <cp:contentStatus/>
</cp:coreProperties>
</file>