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9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82\AC\Temp\"/>
    </mc:Choice>
  </mc:AlternateContent>
  <xr:revisionPtr revIDLastSave="292" documentId="8_{A366BA83-7436-4773-975D-6CC8913381D2}" xr6:coauthVersionLast="47" xr6:coauthVersionMax="47" xr10:uidLastSave="{AF7E392E-4619-4F83-851D-075CDF69C99D}"/>
  <bookViews>
    <workbookView xWindow="-60" yWindow="-60" windowWidth="15480" windowHeight="11640" tabRatio="906" xr2:uid="{00000000-000D-0000-FFFF-FFFF00000000}"/>
  </bookViews>
  <sheets>
    <sheet name="Budget" sheetId="13" r:id="rId1"/>
    <sheet name="Lists" sheetId="15" r:id="rId2"/>
    <sheet name="Cost Item Table example" sheetId="1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3" l="1"/>
  <c r="A31" i="13"/>
  <c r="A23" i="13"/>
  <c r="D30" i="14"/>
  <c r="D26" i="14"/>
  <c r="D22" i="14"/>
  <c r="D18" i="14"/>
  <c r="D6" i="14"/>
  <c r="F36" i="13"/>
  <c r="B14" i="13"/>
  <c r="C14" i="13"/>
  <c r="D14" i="13"/>
  <c r="F8" i="13"/>
  <c r="F27" i="13"/>
  <c r="F21" i="13"/>
  <c r="F19" i="13"/>
  <c r="F12" i="13"/>
  <c r="F39" i="13"/>
  <c r="F30" i="13"/>
  <c r="F13" i="13"/>
  <c r="F22" i="13"/>
  <c r="F9" i="13"/>
  <c r="F10" i="13"/>
  <c r="F37" i="13"/>
  <c r="D40" i="13"/>
  <c r="C40" i="13"/>
  <c r="B40" i="13"/>
  <c r="F38" i="13"/>
  <c r="F35" i="13"/>
  <c r="F34" i="13"/>
  <c r="F40" i="13" s="1"/>
  <c r="D31" i="13"/>
  <c r="C31" i="13"/>
  <c r="B31" i="13"/>
  <c r="F29" i="13"/>
  <c r="F28" i="13"/>
  <c r="F26" i="13"/>
  <c r="F31" i="13" s="1"/>
  <c r="F20" i="13"/>
  <c r="F18" i="13"/>
  <c r="F17" i="13"/>
  <c r="F23" i="13" s="1"/>
  <c r="F11" i="13"/>
  <c r="F7" i="13"/>
  <c r="F6" i="13"/>
  <c r="F14" i="13" s="1"/>
  <c r="C23" i="13"/>
  <c r="D10" i="14" s="1"/>
  <c r="D23" i="13"/>
  <c r="D14" i="14" s="1"/>
  <c r="B23" i="13"/>
  <c r="F43" i="13" l="1"/>
  <c r="B43" i="13"/>
  <c r="C43" i="13"/>
  <c r="D43" i="13"/>
  <c r="F45" i="13"/>
  <c r="B45" i="13"/>
  <c r="C45" i="13"/>
  <c r="D45" i="13"/>
</calcChain>
</file>

<file path=xl/sharedStrings.xml><?xml version="1.0" encoding="utf-8"?>
<sst xmlns="http://schemas.openxmlformats.org/spreadsheetml/2006/main" count="108" uniqueCount="57">
  <si>
    <t>Organisation Name</t>
  </si>
  <si>
    <t>Budget for: April 202X - March 202X</t>
  </si>
  <si>
    <t>Year 1</t>
  </si>
  <si>
    <t>Year 2</t>
  </si>
  <si>
    <t>Year 3</t>
  </si>
  <si>
    <t>Total over 3 years</t>
  </si>
  <si>
    <t>Income</t>
  </si>
  <si>
    <t>Foundation North (this application)</t>
  </si>
  <si>
    <t>Lottery Community (unconfirmed)</t>
  </si>
  <si>
    <t>XZY Foundation (unconfirmed)</t>
  </si>
  <si>
    <t>COGS (confirmed)</t>
  </si>
  <si>
    <t>Other gaming Charity (confirmed)</t>
  </si>
  <si>
    <t>Donations (estimated)</t>
  </si>
  <si>
    <t>Gala fundraiser (estimated) *1</t>
  </si>
  <si>
    <t>Total Income</t>
  </si>
  <si>
    <t>Operating costs</t>
  </si>
  <si>
    <t>Column1</t>
  </si>
  <si>
    <t>Management salary</t>
  </si>
  <si>
    <t>Administration salary</t>
  </si>
  <si>
    <t>Office rent</t>
  </si>
  <si>
    <t>Cleaning</t>
  </si>
  <si>
    <t>Utilities (power, internet, insurance)</t>
  </si>
  <si>
    <t>Programme costs</t>
  </si>
  <si>
    <t>Programme Facilitator salary</t>
  </si>
  <si>
    <t>Van Lease (see quote attached)</t>
  </si>
  <si>
    <t>Travel costs (insurance, petrol, car maintenance etc)</t>
  </si>
  <si>
    <t>Programme costs - kai, volunteer koha, etc</t>
  </si>
  <si>
    <t>Capacity and capability costs</t>
  </si>
  <si>
    <t>Strategy Wānanga</t>
  </si>
  <si>
    <t>Professional Development</t>
  </si>
  <si>
    <t>Social Enterprise Research</t>
  </si>
  <si>
    <t>Social Enterprise Seeding</t>
  </si>
  <si>
    <t>New website</t>
  </si>
  <si>
    <t>Total Expenses</t>
  </si>
  <si>
    <t>Net profit (loss)</t>
  </si>
  <si>
    <t>Notes (*)</t>
  </si>
  <si>
    <t>Description</t>
  </si>
  <si>
    <t>The Gala is only held every second year. Run to fund our strategy wānanga and special projects in those years</t>
  </si>
  <si>
    <t>Project costs</t>
  </si>
  <si>
    <t>Equipment</t>
  </si>
  <si>
    <t>Cost Items</t>
  </si>
  <si>
    <t>Click the green plus to add a new Cost Item line below</t>
  </si>
  <si>
    <t>Edit</t>
  </si>
  <si>
    <t>Cost Item</t>
  </si>
  <si>
    <t>Desciption of Item</t>
  </si>
  <si>
    <t>Total Cost</t>
  </si>
  <si>
    <t>Foundation North Requested</t>
  </si>
  <si>
    <t>Operating Costs</t>
  </si>
  <si>
    <t>Enter how much you are requesting towards this...</t>
  </si>
  <si>
    <t>Click the blue edit link to change the Cost Item line</t>
  </si>
  <si>
    <t>Programme Costs</t>
  </si>
  <si>
    <t>Capacity and Capability</t>
  </si>
  <si>
    <t>New website in Year 1</t>
  </si>
  <si>
    <t>This is the type of expense - select from the Drop Down options in the funding hub.</t>
  </si>
  <si>
    <t>Enter the Year this line relates too - you must have a line for each year you are requesting a cost for. (Its OK to request a mixture of one year and multi-year items)</t>
  </si>
  <si>
    <t>This is the total of the type of expense from your budget. (These values have been copied from your budget in the first tab!)</t>
  </si>
  <si>
    <t>Tell us how much you are requesting from Foundation North towards each expense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</si>
</sst>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;[Red]\-&quot;$&quot;#,##0"/>
    <numFmt numFmtId="165" formatCode="_-&quot;$&quot;* #,##0.00_-;\-&quot;$&quot;* #,##0.00_-;_-&quot;$&quot;* &quot;-&quot;??_-;_-@_-"/>
    <numFmt numFmtId="166" formatCode="[$$-809]#,##0.00;\-[$$-809]#,##0.00"/>
    <numFmt numFmtId="167" formatCode="_-&quot;$&quot;* #,##0_-;\-&quot;$&quot;* #,##0_-;_-&quot;$&quot;* &quot;-&quot;??_-;_-@_-"/>
    <numFmt numFmtId="168" formatCode="_-&quot;$&quot;* #,##0.0_-;\-&quot;$&quot;* #,##0.0_-;_-&quot;$&quot;* &quot;-&quot;?_-;_-@_-"/>
    <numFmt numFmtId="169" formatCode="_([$$-409]* #,##0.00_);_([$$-409]* \(#,##0.00\);_([$$-409]* &quot;-&quot;??_);_(@_)"/>
    <numFmt numFmtId="171" formatCode="_([$$-409]* #,##0_);_([$$-409]* \(#,##0\);_([$$-409]* &quot;-&quot;??_);_(@_)"/>
  </numFmts>
  <fonts count="14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472C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E8E8"/>
        <bgColor indexed="64"/>
      </patternFill>
    </fill>
    <fill>
      <patternFill patternType="solid">
        <fgColor rgb="FFCAF9A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166" fontId="3" fillId="0" borderId="0" xfId="0" applyNumberFormat="1" applyFont="1">
      <alignment vertical="center"/>
    </xf>
    <xf numFmtId="166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66" fontId="0" fillId="0" borderId="1" xfId="0" applyNumberFormat="1" applyBorder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0" fillId="0" borderId="1" xfId="1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167" fontId="0" fillId="0" borderId="0" xfId="0" applyNumberFormat="1">
      <alignment vertical="center"/>
    </xf>
    <xf numFmtId="168" fontId="0" fillId="0" borderId="0" xfId="0" applyNumberFormat="1">
      <alignment vertical="center"/>
    </xf>
    <xf numFmtId="166" fontId="2" fillId="2" borderId="4" xfId="0" applyNumberFormat="1" applyFont="1" applyFill="1" applyBorder="1">
      <alignment vertical="center"/>
    </xf>
    <xf numFmtId="167" fontId="3" fillId="0" borderId="0" xfId="0" applyNumberFormat="1" applyFont="1">
      <alignment vertical="center"/>
    </xf>
    <xf numFmtId="166" fontId="3" fillId="0" borderId="5" xfId="0" applyNumberFormat="1" applyFont="1" applyBorder="1">
      <alignment vertical="center"/>
    </xf>
    <xf numFmtId="167" fontId="3" fillId="0" borderId="1" xfId="1" applyNumberFormat="1" applyFont="1" applyFill="1" applyBorder="1" applyAlignment="1" applyProtection="1">
      <alignment vertical="center"/>
    </xf>
    <xf numFmtId="0" fontId="0" fillId="5" borderId="0" xfId="0" applyFill="1">
      <alignment vertical="center"/>
    </xf>
    <xf numFmtId="164" fontId="0" fillId="5" borderId="0" xfId="0" applyNumberFormat="1" applyFill="1">
      <alignment vertical="center"/>
    </xf>
    <xf numFmtId="167" fontId="0" fillId="5" borderId="0" xfId="1" applyNumberFormat="1" applyFont="1" applyFill="1" applyBorder="1" applyAlignment="1">
      <alignment vertical="center"/>
    </xf>
    <xf numFmtId="167" fontId="3" fillId="5" borderId="0" xfId="1" applyNumberFormat="1" applyFont="1" applyFill="1" applyBorder="1" applyAlignment="1" applyProtection="1">
      <alignment vertical="center"/>
    </xf>
    <xf numFmtId="0" fontId="3" fillId="0" borderId="8" xfId="0" applyFont="1" applyBorder="1">
      <alignment vertical="center"/>
    </xf>
    <xf numFmtId="167" fontId="3" fillId="0" borderId="9" xfId="1" applyNumberFormat="1" applyFont="1" applyFill="1" applyBorder="1" applyAlignment="1" applyProtection="1">
      <alignment vertical="center"/>
    </xf>
    <xf numFmtId="167" fontId="3" fillId="0" borderId="8" xfId="1" applyNumberFormat="1" applyFont="1" applyFill="1" applyBorder="1" applyAlignment="1" applyProtection="1">
      <alignment vertical="center"/>
    </xf>
    <xf numFmtId="167" fontId="3" fillId="5" borderId="9" xfId="1" applyNumberFormat="1" applyFont="1" applyFill="1" applyBorder="1" applyAlignment="1" applyProtection="1">
      <alignment vertical="center"/>
    </xf>
    <xf numFmtId="167" fontId="5" fillId="5" borderId="3" xfId="1" applyNumberFormat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5" fillId="6" borderId="2" xfId="0" applyFont="1" applyFill="1" applyBorder="1">
      <alignment vertical="center"/>
    </xf>
    <xf numFmtId="167" fontId="5" fillId="6" borderId="3" xfId="1" applyNumberFormat="1" applyFont="1" applyFill="1" applyBorder="1" applyAlignment="1" applyProtection="1">
      <alignment vertical="center"/>
    </xf>
    <xf numFmtId="166" fontId="0" fillId="7" borderId="1" xfId="0" applyNumberFormat="1" applyFill="1" applyBorder="1">
      <alignment vertical="center"/>
    </xf>
    <xf numFmtId="167" fontId="0" fillId="7" borderId="0" xfId="1" applyNumberFormat="1" applyFont="1" applyFill="1" applyBorder="1" applyAlignment="1">
      <alignment vertical="center"/>
    </xf>
    <xf numFmtId="167" fontId="0" fillId="7" borderId="1" xfId="1" applyNumberFormat="1" applyFont="1" applyFill="1" applyBorder="1" applyAlignment="1">
      <alignment vertical="center"/>
    </xf>
    <xf numFmtId="167" fontId="1" fillId="7" borderId="0" xfId="1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right" vertical="center"/>
    </xf>
    <xf numFmtId="166" fontId="0" fillId="8" borderId="1" xfId="0" applyNumberFormat="1" applyFill="1" applyBorder="1">
      <alignment vertical="center"/>
    </xf>
    <xf numFmtId="167" fontId="0" fillId="8" borderId="0" xfId="1" applyNumberFormat="1" applyFont="1" applyFill="1" applyBorder="1" applyAlignment="1">
      <alignment vertical="center"/>
    </xf>
    <xf numFmtId="167" fontId="0" fillId="8" borderId="1" xfId="1" applyNumberFormat="1" applyFont="1" applyFill="1" applyBorder="1" applyAlignment="1">
      <alignment vertical="center"/>
    </xf>
    <xf numFmtId="167" fontId="1" fillId="8" borderId="0" xfId="1" applyNumberFormat="1" applyFont="1" applyFill="1" applyBorder="1" applyAlignment="1">
      <alignment vertical="center"/>
    </xf>
    <xf numFmtId="166" fontId="0" fillId="9" borderId="1" xfId="0" applyNumberFormat="1" applyFill="1" applyBorder="1">
      <alignment vertical="center"/>
    </xf>
    <xf numFmtId="167" fontId="0" fillId="9" borderId="0" xfId="1" applyNumberFormat="1" applyFont="1" applyFill="1" applyBorder="1" applyAlignment="1">
      <alignment vertical="center"/>
    </xf>
    <xf numFmtId="167" fontId="0" fillId="9" borderId="1" xfId="1" applyNumberFormat="1" applyFont="1" applyFill="1" applyBorder="1" applyAlignment="1">
      <alignment vertical="center"/>
    </xf>
    <xf numFmtId="167" fontId="1" fillId="9" borderId="0" xfId="1" applyNumberFormat="1" applyFont="1" applyFill="1" applyBorder="1" applyAlignment="1">
      <alignment vertical="center"/>
    </xf>
    <xf numFmtId="169" fontId="0" fillId="0" borderId="1" xfId="1" applyNumberFormat="1" applyFont="1" applyFill="1" applyBorder="1" applyAlignment="1">
      <alignment vertical="center"/>
    </xf>
    <xf numFmtId="171" fontId="0" fillId="0" borderId="1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171" fontId="0" fillId="0" borderId="0" xfId="1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right" vertical="center"/>
    </xf>
    <xf numFmtId="171" fontId="7" fillId="0" borderId="0" xfId="1" applyNumberFormat="1" applyFont="1" applyFill="1" applyBorder="1" applyAlignment="1">
      <alignment vertical="center"/>
    </xf>
    <xf numFmtId="171" fontId="0" fillId="0" borderId="1" xfId="1" applyNumberFormat="1" applyFont="1" applyFill="1" applyBorder="1" applyAlignment="1" applyProtection="1">
      <alignment vertical="center"/>
    </xf>
    <xf numFmtId="0" fontId="8" fillId="0" borderId="0" xfId="0" applyFont="1">
      <alignment vertical="center"/>
    </xf>
    <xf numFmtId="171" fontId="8" fillId="0" borderId="0" xfId="0" applyNumberFormat="1" applyFont="1">
      <alignment vertical="center"/>
    </xf>
    <xf numFmtId="167" fontId="8" fillId="0" borderId="0" xfId="0" applyNumberFormat="1" applyFont="1">
      <alignment vertical="center"/>
    </xf>
    <xf numFmtId="0" fontId="9" fillId="10" borderId="0" xfId="0" applyFont="1" applyFill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9" fillId="1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11" borderId="0" xfId="0" applyFill="1" applyAlignment="1">
      <alignment wrapText="1"/>
    </xf>
    <xf numFmtId="0" fontId="10" fillId="11" borderId="9" xfId="0" applyFont="1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10" fillId="11" borderId="0" xfId="0" applyFont="1" applyFill="1" applyAlignment="1">
      <alignment wrapText="1"/>
    </xf>
    <xf numFmtId="0" fontId="11" fillId="11" borderId="0" xfId="0" applyFont="1" applyFill="1" applyAlignment="1">
      <alignment horizontal="right" wrapText="1"/>
    </xf>
    <xf numFmtId="0" fontId="0" fillId="12" borderId="10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12" fillId="11" borderId="10" xfId="0" applyFont="1" applyFill="1" applyBorder="1" applyAlignment="1">
      <alignment wrapText="1"/>
    </xf>
    <xf numFmtId="171" fontId="0" fillId="11" borderId="10" xfId="0" applyNumberFormat="1" applyFill="1" applyBorder="1" applyAlignment="1">
      <alignment wrapText="1"/>
    </xf>
    <xf numFmtId="0" fontId="12" fillId="11" borderId="0" xfId="0" applyFont="1" applyFill="1" applyAlignment="1">
      <alignment wrapText="1"/>
    </xf>
    <xf numFmtId="171" fontId="0" fillId="11" borderId="0" xfId="0" applyNumberFormat="1" applyFill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0" fillId="11" borderId="0" xfId="0" applyFill="1" applyBorder="1" applyAlignment="1">
      <alignment wrapText="1"/>
    </xf>
    <xf numFmtId="0" fontId="12" fillId="11" borderId="0" xfId="0" applyFont="1" applyFill="1" applyBorder="1" applyAlignment="1">
      <alignment wrapText="1"/>
    </xf>
    <xf numFmtId="171" fontId="0" fillId="11" borderId="0" xfId="0" applyNumberFormat="1" applyFill="1" applyBorder="1" applyAlignment="1">
      <alignment wrapText="1"/>
    </xf>
    <xf numFmtId="0" fontId="4" fillId="11" borderId="10" xfId="0" applyFont="1" applyFill="1" applyBorder="1" applyAlignment="1">
      <alignment wrapText="1"/>
    </xf>
    <xf numFmtId="0" fontId="4" fillId="11" borderId="0" xfId="0" applyFont="1" applyFill="1" applyBorder="1" applyAlignment="1">
      <alignment wrapText="1"/>
    </xf>
    <xf numFmtId="0" fontId="0" fillId="0" borderId="0" xfId="0" applyAlignment="1">
      <alignment vertical="center"/>
    </xf>
  </cellXfs>
  <cellStyles count="3">
    <cellStyle name="Currency" xfId="1" builtinId="4"/>
    <cellStyle name="Normal" xfId="0" builtinId="0"/>
    <cellStyle name="Normal 5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_([$$-409]* #,##0_);_([$$-409]* \(#,##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1590675</xdr:colOff>
      <xdr:row>1</xdr:row>
      <xdr:rowOff>0</xdr:rowOff>
    </xdr:from>
    <xdr:to>
      <xdr:col>4</xdr:col>
      <xdr:colOff>1809750</xdr:colOff>
      <xdr:row>1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AD1BF6-85AE-4531-94EC-FD3D78EF0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161925"/>
          <a:ext cx="219075" cy="20955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</xdr:row>
      <xdr:rowOff>123825</xdr:rowOff>
    </xdr:from>
    <xdr:to>
      <xdr:col>6</xdr:col>
      <xdr:colOff>219075</xdr:colOff>
      <xdr:row>8</xdr:row>
      <xdr:rowOff>85725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4A3C4C24-57AE-A000-856E-929AE8081D9F}"/>
            </a:ext>
            <a:ext uri="{147F2762-F138-4A5C-976F-8EAC2B608ADB}">
              <a16:predDERef xmlns:a16="http://schemas.microsoft.com/office/drawing/2014/main" pred="{66AD1BF6-85AE-4531-94EC-FD3D78EF0B23}"/>
            </a:ext>
          </a:extLst>
        </xdr:cNvPr>
        <xdr:cNvSpPr/>
      </xdr:nvSpPr>
      <xdr:spPr>
        <a:xfrm>
          <a:off x="7620000" y="1504950"/>
          <a:ext cx="39052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4</xdr:col>
      <xdr:colOff>1828800</xdr:colOff>
      <xdr:row>0</xdr:row>
      <xdr:rowOff>85725</xdr:rowOff>
    </xdr:from>
    <xdr:to>
      <xdr:col>6</xdr:col>
      <xdr:colOff>190500</xdr:colOff>
      <xdr:row>2</xdr:row>
      <xdr:rowOff>28575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33F086A4-1441-4095-AA7B-3C30E2C260B3}"/>
            </a:ext>
            <a:ext uri="{147F2762-F138-4A5C-976F-8EAC2B608ADB}">
              <a16:predDERef xmlns:a16="http://schemas.microsoft.com/office/drawing/2014/main" pred="{4A3C4C24-57AE-A000-856E-929AE8081D9F}"/>
            </a:ext>
          </a:extLst>
        </xdr:cNvPr>
        <xdr:cNvSpPr/>
      </xdr:nvSpPr>
      <xdr:spPr>
        <a:xfrm>
          <a:off x="7591425" y="85725"/>
          <a:ext cx="39052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1</xdr:col>
      <xdr:colOff>428625</xdr:colOff>
      <xdr:row>30</xdr:row>
      <xdr:rowOff>38100</xdr:rowOff>
    </xdr:from>
    <xdr:to>
      <xdr:col>1</xdr:col>
      <xdr:colOff>933450</xdr:colOff>
      <xdr:row>33</xdr:row>
      <xdr:rowOff>0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8F128B43-8A5C-602C-F167-9391334292D4}"/>
            </a:ext>
            <a:ext uri="{147F2762-F138-4A5C-976F-8EAC2B608ADB}">
              <a16:predDERef xmlns:a16="http://schemas.microsoft.com/office/drawing/2014/main" pred="{33F086A4-1441-4095-AA7B-3C30E2C260B3}"/>
            </a:ext>
          </a:extLst>
        </xdr:cNvPr>
        <xdr:cNvSpPr/>
      </xdr:nvSpPr>
      <xdr:spPr>
        <a:xfrm>
          <a:off x="647700" y="7019925"/>
          <a:ext cx="504825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2</xdr:col>
      <xdr:colOff>628650</xdr:colOff>
      <xdr:row>30</xdr:row>
      <xdr:rowOff>19050</xdr:rowOff>
    </xdr:from>
    <xdr:to>
      <xdr:col>2</xdr:col>
      <xdr:colOff>1133475</xdr:colOff>
      <xdr:row>32</xdr:row>
      <xdr:rowOff>171450</xdr:rowOff>
    </xdr:to>
    <xdr:sp macro="" textlink="">
      <xdr:nvSpPr>
        <xdr:cNvPr id="6" name="Up Arrow 5">
          <a:extLst>
            <a:ext uri="{FF2B5EF4-FFF2-40B4-BE49-F238E27FC236}">
              <a16:creationId xmlns:a16="http://schemas.microsoft.com/office/drawing/2014/main" id="{82E25F08-96D4-4EE9-A310-150225177173}"/>
            </a:ext>
            <a:ext uri="{147F2762-F138-4A5C-976F-8EAC2B608ADB}">
              <a16:predDERef xmlns:a16="http://schemas.microsoft.com/office/drawing/2014/main" pred="{8F128B43-8A5C-602C-F167-9391334292D4}"/>
            </a:ext>
          </a:extLst>
        </xdr:cNvPr>
        <xdr:cNvSpPr/>
      </xdr:nvSpPr>
      <xdr:spPr>
        <a:xfrm>
          <a:off x="2695575" y="7000875"/>
          <a:ext cx="504825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3</xdr:col>
      <xdr:colOff>609600</xdr:colOff>
      <xdr:row>30</xdr:row>
      <xdr:rowOff>19050</xdr:rowOff>
    </xdr:from>
    <xdr:to>
      <xdr:col>3</xdr:col>
      <xdr:colOff>1114425</xdr:colOff>
      <xdr:row>32</xdr:row>
      <xdr:rowOff>171450</xdr:rowOff>
    </xdr:to>
    <xdr:sp macro="" textlink="">
      <xdr:nvSpPr>
        <xdr:cNvPr id="7" name="Up Arrow 6">
          <a:extLst>
            <a:ext uri="{FF2B5EF4-FFF2-40B4-BE49-F238E27FC236}">
              <a16:creationId xmlns:a16="http://schemas.microsoft.com/office/drawing/2014/main" id="{EDE28C17-6342-406B-9A16-8C9DFF557A1D}"/>
            </a:ext>
            <a:ext uri="{147F2762-F138-4A5C-976F-8EAC2B608ADB}">
              <a16:predDERef xmlns:a16="http://schemas.microsoft.com/office/drawing/2014/main" pred="{82E25F08-96D4-4EE9-A310-150225177173}"/>
            </a:ext>
          </a:extLst>
        </xdr:cNvPr>
        <xdr:cNvSpPr/>
      </xdr:nvSpPr>
      <xdr:spPr>
        <a:xfrm>
          <a:off x="4524375" y="7000875"/>
          <a:ext cx="504825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4</xdr:col>
      <xdr:colOff>600075</xdr:colOff>
      <xdr:row>30</xdr:row>
      <xdr:rowOff>9525</xdr:rowOff>
    </xdr:from>
    <xdr:to>
      <xdr:col>4</xdr:col>
      <xdr:colOff>1104900</xdr:colOff>
      <xdr:row>32</xdr:row>
      <xdr:rowOff>161925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FD8A7D7E-54C0-4A8E-B21F-DC42856D6DEE}"/>
            </a:ext>
            <a:ext uri="{147F2762-F138-4A5C-976F-8EAC2B608ADB}">
              <a16:predDERef xmlns:a16="http://schemas.microsoft.com/office/drawing/2014/main" pred="{EDE28C17-6342-406B-9A16-8C9DFF557A1D}"/>
            </a:ext>
          </a:extLst>
        </xdr:cNvPr>
        <xdr:cNvSpPr/>
      </xdr:nvSpPr>
      <xdr:spPr>
        <a:xfrm>
          <a:off x="6362700" y="6991350"/>
          <a:ext cx="504825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12CAEE-8E33-4CD5-92F2-AE1BAF4C787C}" name="Table1" displayName="Table1" ref="F4:F14" totalsRowCount="1" headerRowDxfId="21" dataDxfId="20" totalsRowDxfId="19" headerRowBorderDxfId="17" tableBorderDxfId="18" dataCellStyle="Currency" totalsRowCellStyle="Currency">
  <autoFilter ref="F4:F13" xr:uid="{3512CAEE-8E33-4CD5-92F2-AE1BAF4C787C}"/>
  <tableColumns count="1">
    <tableColumn id="1" xr3:uid="{6757A41C-4E84-4623-BB45-A914F217A031}" name="Total over 3 years" totalsRowFunction="custom" dataDxfId="15" totalsRowDxfId="16" dataCellStyle="Currency" totalsRowCellStyle="Currency">
      <calculatedColumnFormula>B5+C5+D5</calculatedColumnFormula>
      <totalsRowFormula>SUM(F6:F13)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D07BC1-D85F-4C45-9E17-EE52989B773A}" name="Table4" displayName="Table4" ref="F16:F23" totalsRowCount="1" headerRowDxfId="14" dataDxfId="13" tableBorderDxfId="12" headerRowCellStyle="Currency" dataCellStyle="Currency">
  <autoFilter ref="F16:F22" xr:uid="{00D07BC1-D85F-4C45-9E17-EE52989B773A}"/>
  <tableColumns count="1">
    <tableColumn id="1" xr3:uid="{03317959-E2D6-4A3C-9533-80FD1C4ED434}" name="Column1" totalsRowFunction="custom" dataDxfId="10" totalsRowDxfId="11" dataCellStyle="Currency" totalsRowCellStyle="Currency">
      <calculatedColumnFormula>B17+C17+D17</calculatedColumnFormula>
      <totalsRowFormula>SUM(F17:F22)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2DEA56-2354-4009-961F-41998802A123}" name="Table5" displayName="Table5" ref="F25:F31" totalsRowCount="1" headerRowDxfId="9" dataDxfId="8" tableBorderDxfId="7" headerRowCellStyle="Currency" dataCellStyle="Currency">
  <autoFilter ref="F25:F30" xr:uid="{792DEA56-2354-4009-961F-41998802A123}"/>
  <tableColumns count="1">
    <tableColumn id="1" xr3:uid="{17D46D12-CCB5-4D32-B87E-BB3E1E698C39}" name="Column1" totalsRowFunction="custom" dataDxfId="5" totalsRowDxfId="6" dataCellStyle="Currency" totalsRowCellStyle="Currency">
      <calculatedColumnFormula>B26+C26+D26</calculatedColumnFormula>
      <totalsRowFormula>SUM(F26:F30)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F29697-7171-4F50-A06B-CE904B1BFF32}" name="Table6" displayName="Table6" ref="F33:F40" totalsRowCount="1" headerRowDxfId="4" dataDxfId="3" tableBorderDxfId="2" headerRowCellStyle="Currency" dataCellStyle="Currency">
  <autoFilter ref="F33:F39" xr:uid="{D5F29697-7171-4F50-A06B-CE904B1BFF32}"/>
  <tableColumns count="1">
    <tableColumn id="1" xr3:uid="{BB494D6B-8F37-40F7-8D55-1A83AD693D10}" name="Column1" totalsRowFunction="custom" dataDxfId="0" totalsRowDxfId="1" dataCellStyle="Currency" totalsRowCellStyle="Currency">
      <calculatedColumnFormula>B34+C34+D34</calculatedColumnFormula>
      <totalsRowFormula>SUM(F34:F39)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4"/>
  <sheetViews>
    <sheetView tabSelected="1" workbookViewId="0">
      <selection activeCell="A41" sqref="A41"/>
    </sheetView>
  </sheetViews>
  <sheetFormatPr defaultRowHeight="12.75"/>
  <cols>
    <col min="1" max="1" width="50" bestFit="1" customWidth="1"/>
    <col min="2" max="4" width="15.7109375" customWidth="1"/>
    <col min="5" max="5" width="3.42578125" customWidth="1"/>
    <col min="6" max="6" width="22" customWidth="1"/>
    <col min="7" max="8" width="9.7109375" bestFit="1" customWidth="1"/>
  </cols>
  <sheetData>
    <row r="1" spans="1:6" ht="24" customHeight="1">
      <c r="A1" s="11" t="s">
        <v>0</v>
      </c>
    </row>
    <row r="2" spans="1:6">
      <c r="A2" s="1" t="s">
        <v>1</v>
      </c>
    </row>
    <row r="3" spans="1:6">
      <c r="A3" s="13"/>
    </row>
    <row r="4" spans="1:6" s="24" customFormat="1" ht="15">
      <c r="A4" s="31"/>
      <c r="B4" s="32" t="s">
        <v>2</v>
      </c>
      <c r="C4" s="33" t="s">
        <v>3</v>
      </c>
      <c r="D4" s="34" t="s">
        <v>4</v>
      </c>
      <c r="E4" s="35"/>
      <c r="F4" s="48" t="s">
        <v>5</v>
      </c>
    </row>
    <row r="5" spans="1:6">
      <c r="A5" s="2" t="s">
        <v>6</v>
      </c>
      <c r="C5" s="3"/>
      <c r="E5" s="15"/>
      <c r="F5" s="46"/>
    </row>
    <row r="6" spans="1:6">
      <c r="A6" s="4" t="s">
        <v>7</v>
      </c>
      <c r="B6" s="5">
        <v>100000</v>
      </c>
      <c r="C6" s="6">
        <v>100000</v>
      </c>
      <c r="D6" s="5">
        <v>100000</v>
      </c>
      <c r="E6" s="16"/>
      <c r="F6" s="47">
        <f>B6+C6+D6</f>
        <v>300000</v>
      </c>
    </row>
    <row r="7" spans="1:6">
      <c r="A7" s="4" t="s">
        <v>8</v>
      </c>
      <c r="B7" s="5">
        <v>70000</v>
      </c>
      <c r="C7" s="6">
        <v>70000</v>
      </c>
      <c r="D7" s="5">
        <v>70000</v>
      </c>
      <c r="E7" s="17"/>
      <c r="F7" s="47">
        <f>B7+C7+D7</f>
        <v>210000</v>
      </c>
    </row>
    <row r="8" spans="1:6">
      <c r="A8" s="4" t="s">
        <v>9</v>
      </c>
      <c r="B8" s="5">
        <v>40000</v>
      </c>
      <c r="C8" s="6">
        <v>40000</v>
      </c>
      <c r="D8" s="5">
        <v>40000</v>
      </c>
      <c r="E8" s="17"/>
      <c r="F8" s="47">
        <f>B8+C8+D8</f>
        <v>120000</v>
      </c>
    </row>
    <row r="9" spans="1:6">
      <c r="A9" s="4" t="s">
        <v>10</v>
      </c>
      <c r="B9" s="5">
        <v>5000</v>
      </c>
      <c r="C9" s="6">
        <v>5000</v>
      </c>
      <c r="D9" s="5">
        <v>5000</v>
      </c>
      <c r="E9" s="17"/>
      <c r="F9" s="47">
        <f t="shared" ref="F9:F10" si="0">B9+C9+D9</f>
        <v>15000</v>
      </c>
    </row>
    <row r="10" spans="1:6">
      <c r="A10" s="4" t="s">
        <v>11</v>
      </c>
      <c r="B10" s="5">
        <v>15000</v>
      </c>
      <c r="C10" s="6">
        <v>0</v>
      </c>
      <c r="D10" s="5">
        <v>0</v>
      </c>
      <c r="E10" s="17"/>
      <c r="F10" s="47">
        <f t="shared" si="0"/>
        <v>15000</v>
      </c>
    </row>
    <row r="11" spans="1:6">
      <c r="A11" s="4" t="s">
        <v>12</v>
      </c>
      <c r="B11" s="5">
        <v>20000</v>
      </c>
      <c r="C11" s="6">
        <v>21000</v>
      </c>
      <c r="D11" s="5">
        <v>22000</v>
      </c>
      <c r="E11" s="17"/>
      <c r="F11" s="47">
        <f>B11+C11+D11</f>
        <v>63000</v>
      </c>
    </row>
    <row r="12" spans="1:6">
      <c r="A12" s="4" t="s">
        <v>13</v>
      </c>
      <c r="B12" s="5">
        <v>30000</v>
      </c>
      <c r="C12" s="44"/>
      <c r="D12" s="5">
        <v>40000</v>
      </c>
      <c r="E12" s="17"/>
      <c r="F12" s="47">
        <f>B12+C12+D12</f>
        <v>70000</v>
      </c>
    </row>
    <row r="13" spans="1:6">
      <c r="A13" s="4"/>
      <c r="B13" s="5"/>
      <c r="C13" s="6"/>
      <c r="D13" s="5"/>
      <c r="E13" s="17"/>
      <c r="F13" s="47">
        <f>B13+C13+D13</f>
        <v>0</v>
      </c>
    </row>
    <row r="14" spans="1:6" s="24" customFormat="1" ht="15">
      <c r="A14" s="25" t="s">
        <v>14</v>
      </c>
      <c r="B14" s="26">
        <f t="shared" ref="B14:C14" si="1">SUM(B6:B13)</f>
        <v>280000</v>
      </c>
      <c r="C14" s="26">
        <f t="shared" si="1"/>
        <v>236000</v>
      </c>
      <c r="D14" s="26">
        <f>SUM(D6:D13)</f>
        <v>277000</v>
      </c>
      <c r="E14" s="23"/>
      <c r="F14" s="26">
        <f>SUM(F6:F13)</f>
        <v>793000</v>
      </c>
    </row>
    <row r="15" spans="1:6">
      <c r="A15" s="7"/>
      <c r="B15" s="8"/>
      <c r="C15" s="14"/>
      <c r="D15" s="8"/>
      <c r="E15" s="18"/>
      <c r="F15" s="45"/>
    </row>
    <row r="16" spans="1:6">
      <c r="A16" s="2" t="s">
        <v>15</v>
      </c>
      <c r="B16" s="5"/>
      <c r="C16" s="6"/>
      <c r="D16" s="5"/>
      <c r="E16" s="17"/>
      <c r="F16" s="49" t="s">
        <v>16</v>
      </c>
    </row>
    <row r="17" spans="1:6">
      <c r="A17" s="27" t="s">
        <v>17</v>
      </c>
      <c r="B17" s="28">
        <v>75000</v>
      </c>
      <c r="C17" s="29">
        <v>77500</v>
      </c>
      <c r="D17" s="28">
        <v>80000</v>
      </c>
      <c r="E17" s="17"/>
      <c r="F17" s="47">
        <f>B17+C17+D17</f>
        <v>232500</v>
      </c>
    </row>
    <row r="18" spans="1:6">
      <c r="A18" s="27" t="s">
        <v>18</v>
      </c>
      <c r="B18" s="30">
        <v>50000</v>
      </c>
      <c r="C18" s="29">
        <v>50000</v>
      </c>
      <c r="D18" s="28">
        <v>50000</v>
      </c>
      <c r="E18" s="17"/>
      <c r="F18" s="47">
        <f>B18+C18+D18</f>
        <v>150000</v>
      </c>
    </row>
    <row r="19" spans="1:6">
      <c r="A19" s="27" t="s">
        <v>19</v>
      </c>
      <c r="B19" s="30">
        <v>25000</v>
      </c>
      <c r="C19" s="29">
        <v>25000</v>
      </c>
      <c r="D19" s="28">
        <v>25000</v>
      </c>
      <c r="E19" s="17"/>
      <c r="F19" s="47">
        <f>B19+C19+D19</f>
        <v>75000</v>
      </c>
    </row>
    <row r="20" spans="1:6">
      <c r="A20" s="27" t="s">
        <v>20</v>
      </c>
      <c r="B20" s="30">
        <v>5000</v>
      </c>
      <c r="C20" s="29">
        <v>5000</v>
      </c>
      <c r="D20" s="28">
        <v>5000</v>
      </c>
      <c r="E20" s="17"/>
      <c r="F20" s="47">
        <f>B20+C20+D20</f>
        <v>15000</v>
      </c>
    </row>
    <row r="21" spans="1:6">
      <c r="A21" s="27" t="s">
        <v>21</v>
      </c>
      <c r="B21" s="30">
        <v>4000</v>
      </c>
      <c r="C21" s="29">
        <v>4250</v>
      </c>
      <c r="D21" s="28">
        <v>4500</v>
      </c>
      <c r="E21" s="17"/>
      <c r="F21" s="47">
        <f>B21+C21+D21</f>
        <v>12750</v>
      </c>
    </row>
    <row r="22" spans="1:6">
      <c r="A22" s="27"/>
      <c r="B22" s="28"/>
      <c r="C22" s="29"/>
      <c r="D22" s="28"/>
      <c r="E22" s="17"/>
      <c r="F22" s="47">
        <f>B22+C22+D22</f>
        <v>0</v>
      </c>
    </row>
    <row r="23" spans="1:6">
      <c r="A23" s="19" t="str">
        <f>"Total "&amp;A16</f>
        <v>Total Operating costs</v>
      </c>
      <c r="B23" s="20">
        <f>SUM(B17:B22)</f>
        <v>159000</v>
      </c>
      <c r="C23" s="21">
        <f>SUM(C17:C22)</f>
        <v>161750</v>
      </c>
      <c r="D23" s="20">
        <f>SUM(D17:D22)</f>
        <v>164500</v>
      </c>
      <c r="E23" s="22"/>
      <c r="F23" s="50">
        <f>SUM(F17:F22)</f>
        <v>485250</v>
      </c>
    </row>
    <row r="24" spans="1:6">
      <c r="A24" s="7"/>
      <c r="B24" s="8"/>
      <c r="C24" s="14"/>
      <c r="D24" s="8"/>
      <c r="E24" s="18"/>
      <c r="F24" s="45"/>
    </row>
    <row r="25" spans="1:6">
      <c r="A25" s="2" t="s">
        <v>22</v>
      </c>
      <c r="B25" s="5"/>
      <c r="C25" s="6"/>
      <c r="D25" s="5"/>
      <c r="E25" s="17"/>
      <c r="F25" s="49" t="s">
        <v>16</v>
      </c>
    </row>
    <row r="26" spans="1:6">
      <c r="A26" s="36" t="s">
        <v>23</v>
      </c>
      <c r="B26" s="37">
        <v>35000</v>
      </c>
      <c r="C26" s="38">
        <v>37500</v>
      </c>
      <c r="D26" s="37">
        <v>40000</v>
      </c>
      <c r="E26" s="17"/>
      <c r="F26" s="47">
        <f>B26+C26+D26</f>
        <v>112500</v>
      </c>
    </row>
    <row r="27" spans="1:6">
      <c r="A27" s="36" t="s">
        <v>24</v>
      </c>
      <c r="B27" s="37">
        <v>8000</v>
      </c>
      <c r="C27" s="38">
        <v>8000</v>
      </c>
      <c r="D27" s="37">
        <v>8000</v>
      </c>
      <c r="E27" s="17"/>
      <c r="F27" s="47">
        <f>B27+C27+D27</f>
        <v>24000</v>
      </c>
    </row>
    <row r="28" spans="1:6">
      <c r="A28" s="36" t="s">
        <v>25</v>
      </c>
      <c r="B28" s="39">
        <v>3000</v>
      </c>
      <c r="C28" s="38">
        <v>3000</v>
      </c>
      <c r="D28" s="37">
        <v>3000</v>
      </c>
      <c r="E28" s="17"/>
      <c r="F28" s="47">
        <f>B28+C28+D28</f>
        <v>9000</v>
      </c>
    </row>
    <row r="29" spans="1:6">
      <c r="A29" s="36" t="s">
        <v>26</v>
      </c>
      <c r="B29" s="39">
        <v>2500</v>
      </c>
      <c r="C29" s="38">
        <v>3000</v>
      </c>
      <c r="D29" s="37">
        <v>3500</v>
      </c>
      <c r="E29" s="17"/>
      <c r="F29" s="47">
        <f>B29+C29+D29</f>
        <v>9000</v>
      </c>
    </row>
    <row r="30" spans="1:6">
      <c r="A30" s="36"/>
      <c r="B30" s="37"/>
      <c r="C30" s="38"/>
      <c r="D30" s="37"/>
      <c r="E30" s="17"/>
      <c r="F30" s="47">
        <f>B30+C30+D30</f>
        <v>0</v>
      </c>
    </row>
    <row r="31" spans="1:6">
      <c r="A31" s="19" t="str">
        <f>"Total "&amp;A25</f>
        <v>Total Programme costs</v>
      </c>
      <c r="B31" s="20">
        <f>SUM(B26:B30)</f>
        <v>48500</v>
      </c>
      <c r="C31" s="21">
        <f>SUM(C26:C30)</f>
        <v>51500</v>
      </c>
      <c r="D31" s="20">
        <f>SUM(D26:D30)</f>
        <v>54500</v>
      </c>
      <c r="E31" s="22"/>
      <c r="F31" s="50">
        <f>SUM(F26:F30)</f>
        <v>154500</v>
      </c>
    </row>
    <row r="32" spans="1:6">
      <c r="A32" s="7"/>
      <c r="B32" s="8"/>
      <c r="C32" s="14"/>
      <c r="D32" s="8"/>
      <c r="E32" s="18"/>
      <c r="F32" s="45"/>
    </row>
    <row r="33" spans="1:8">
      <c r="A33" s="2" t="s">
        <v>27</v>
      </c>
      <c r="B33" s="5"/>
      <c r="C33" s="6"/>
      <c r="D33" s="5"/>
      <c r="E33" s="17"/>
      <c r="F33" s="49" t="s">
        <v>16</v>
      </c>
    </row>
    <row r="34" spans="1:8">
      <c r="A34" s="40" t="s">
        <v>28</v>
      </c>
      <c r="B34" s="41">
        <v>20000</v>
      </c>
      <c r="C34" s="42">
        <v>0</v>
      </c>
      <c r="D34" s="41">
        <v>20000</v>
      </c>
      <c r="E34" s="17"/>
      <c r="F34" s="47">
        <f>B34+C34+D34</f>
        <v>40000</v>
      </c>
    </row>
    <row r="35" spans="1:8">
      <c r="A35" s="40" t="s">
        <v>29</v>
      </c>
      <c r="B35" s="43">
        <v>10000</v>
      </c>
      <c r="C35" s="42">
        <v>10000</v>
      </c>
      <c r="D35" s="41">
        <v>10000</v>
      </c>
      <c r="E35" s="17"/>
      <c r="F35" s="47">
        <f>B35+C35+D35</f>
        <v>30000</v>
      </c>
    </row>
    <row r="36" spans="1:8">
      <c r="A36" s="40" t="s">
        <v>30</v>
      </c>
      <c r="B36" s="43">
        <v>20000</v>
      </c>
      <c r="C36" s="42">
        <v>20000</v>
      </c>
      <c r="D36" s="41">
        <v>10000</v>
      </c>
      <c r="E36" s="17"/>
      <c r="F36" s="47">
        <f>B36+C36+D36</f>
        <v>50000</v>
      </c>
    </row>
    <row r="37" spans="1:8">
      <c r="A37" s="40" t="s">
        <v>31</v>
      </c>
      <c r="B37" s="43">
        <v>0</v>
      </c>
      <c r="C37" s="42"/>
      <c r="D37" s="41">
        <v>20000</v>
      </c>
      <c r="E37" s="17"/>
      <c r="F37" s="47">
        <f>B37+C37+D37</f>
        <v>20000</v>
      </c>
    </row>
    <row r="38" spans="1:8">
      <c r="A38" s="40" t="s">
        <v>32</v>
      </c>
      <c r="B38" s="43">
        <v>20000</v>
      </c>
      <c r="C38" s="42">
        <v>0</v>
      </c>
      <c r="D38" s="41">
        <v>0</v>
      </c>
      <c r="E38" s="17"/>
      <c r="F38" s="47">
        <f>B38+C38+D38</f>
        <v>20000</v>
      </c>
      <c r="H38" s="9"/>
    </row>
    <row r="39" spans="1:8">
      <c r="A39" s="40"/>
      <c r="B39" s="41"/>
      <c r="C39" s="42"/>
      <c r="D39" s="41"/>
      <c r="E39" s="17"/>
      <c r="F39" s="47">
        <f>B39+C39+D39</f>
        <v>0</v>
      </c>
      <c r="G39" s="9"/>
      <c r="H39" s="10"/>
    </row>
    <row r="40" spans="1:8">
      <c r="A40" s="19" t="str">
        <f>"Total "&amp;A33</f>
        <v>Total Capacity and capability costs</v>
      </c>
      <c r="B40" s="20">
        <f>SUM(B34:B39)</f>
        <v>70000</v>
      </c>
      <c r="C40" s="21">
        <f>SUM(C34:C39)</f>
        <v>30000</v>
      </c>
      <c r="D40" s="20">
        <f>SUM(D34:D39)</f>
        <v>60000</v>
      </c>
      <c r="E40" s="22"/>
      <c r="F40" s="50">
        <f>SUM(F34:F39)</f>
        <v>160000</v>
      </c>
    </row>
    <row r="41" spans="1:8">
      <c r="A41" s="7"/>
      <c r="B41" s="8"/>
      <c r="C41" s="14"/>
      <c r="D41" s="8"/>
      <c r="E41" s="18"/>
      <c r="F41" s="45"/>
    </row>
    <row r="42" spans="1:8">
      <c r="E42" s="22"/>
      <c r="F42" s="12"/>
    </row>
    <row r="43" spans="1:8" ht="15">
      <c r="A43" s="25" t="s">
        <v>33</v>
      </c>
      <c r="B43" s="26">
        <f>B40+B31+B23</f>
        <v>277500</v>
      </c>
      <c r="C43" s="26">
        <f t="shared" ref="C43:D43" si="2">C40+C31+C23</f>
        <v>243250</v>
      </c>
      <c r="D43" s="26">
        <f t="shared" si="2"/>
        <v>279000</v>
      </c>
      <c r="E43" s="22"/>
      <c r="F43" s="26">
        <f>F40+F31+F23</f>
        <v>799750</v>
      </c>
    </row>
    <row r="45" spans="1:8">
      <c r="A45" s="51" t="s">
        <v>34</v>
      </c>
      <c r="B45" s="52">
        <f>B14-B43</f>
        <v>2500</v>
      </c>
      <c r="C45" s="52">
        <f>C14-C43</f>
        <v>-7250</v>
      </c>
      <c r="D45" s="52">
        <f>D14-D43</f>
        <v>-2000</v>
      </c>
      <c r="E45" s="53"/>
      <c r="F45" s="52">
        <f>F14-F43</f>
        <v>-6750</v>
      </c>
    </row>
    <row r="47" spans="1:8" ht="15">
      <c r="A47" s="54" t="s">
        <v>35</v>
      </c>
      <c r="B47" s="57" t="s">
        <v>36</v>
      </c>
      <c r="C47" s="57"/>
      <c r="D47" s="57"/>
      <c r="E47" s="57"/>
      <c r="F47" s="57"/>
    </row>
    <row r="48" spans="1:8" ht="31.5" customHeight="1">
      <c r="A48" s="55">
        <v>1</v>
      </c>
      <c r="B48" s="58" t="s">
        <v>37</v>
      </c>
      <c r="C48" s="58"/>
      <c r="D48" s="58"/>
      <c r="E48" s="58"/>
      <c r="F48" s="58"/>
    </row>
    <row r="49" spans="1:6" ht="15" customHeight="1">
      <c r="A49" s="55">
        <v>2</v>
      </c>
      <c r="B49" s="58"/>
      <c r="C49" s="58"/>
      <c r="D49" s="58"/>
      <c r="E49" s="58"/>
      <c r="F49" s="58"/>
    </row>
    <row r="50" spans="1:6">
      <c r="A50">
        <v>3</v>
      </c>
      <c r="B50" s="78"/>
      <c r="C50" s="78"/>
      <c r="D50" s="78"/>
      <c r="E50" s="78"/>
      <c r="F50" s="78"/>
    </row>
    <row r="51" spans="1:6">
      <c r="A51">
        <v>4</v>
      </c>
      <c r="B51" s="78"/>
      <c r="C51" s="78"/>
      <c r="D51" s="78"/>
      <c r="E51" s="78"/>
      <c r="F51" s="78"/>
    </row>
    <row r="52" spans="1:6">
      <c r="A52">
        <v>5</v>
      </c>
      <c r="B52" s="78"/>
      <c r="C52" s="78"/>
      <c r="D52" s="78"/>
      <c r="E52" s="78"/>
      <c r="F52" s="78"/>
    </row>
    <row r="53" spans="1:6">
      <c r="A53">
        <v>6</v>
      </c>
      <c r="B53" s="78"/>
      <c r="C53" s="78"/>
      <c r="D53" s="78"/>
      <c r="E53" s="78"/>
      <c r="F53" s="78"/>
    </row>
    <row r="54" spans="1:6">
      <c r="A54">
        <v>7</v>
      </c>
      <c r="B54" s="78"/>
      <c r="C54" s="78"/>
      <c r="D54" s="78"/>
      <c r="E54" s="78"/>
      <c r="F54" s="78"/>
    </row>
  </sheetData>
  <protectedRanges>
    <protectedRange sqref="A48:B49" name="Range1"/>
  </protectedRanges>
  <mergeCells count="8">
    <mergeCell ref="B53:F53"/>
    <mergeCell ref="B54:F54"/>
    <mergeCell ref="B47:F47"/>
    <mergeCell ref="B48:F48"/>
    <mergeCell ref="B49:F49"/>
    <mergeCell ref="B50:F50"/>
    <mergeCell ref="B51:F51"/>
    <mergeCell ref="B52:F52"/>
  </mergeCells>
  <pageMargins left="0.7" right="0.7" top="0.75" bottom="0.75" header="0.3" footer="0.3"/>
  <pageSetup paperSize="9" orientation="landscape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904281-C44C-4608-AD91-F7EEC88662B3}">
          <x14:formula1>
            <xm:f>Lists!$A$2:$A$14</xm:f>
          </x14:formula1>
          <xm:sqref>A16 A25 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360B-6D8D-4AC6-A3DD-C80E511E1A4F}">
  <dimension ref="A2:A6"/>
  <sheetViews>
    <sheetView workbookViewId="0">
      <selection activeCell="A7" sqref="A7"/>
    </sheetView>
  </sheetViews>
  <sheetFormatPr defaultRowHeight="12.75"/>
  <cols>
    <col min="1" max="1" width="24.42578125" customWidth="1"/>
  </cols>
  <sheetData>
    <row r="2" spans="1:1">
      <c r="A2" t="s">
        <v>15</v>
      </c>
    </row>
    <row r="3" spans="1:1">
      <c r="A3" t="s">
        <v>22</v>
      </c>
    </row>
    <row r="4" spans="1:1">
      <c r="A4" t="s">
        <v>38</v>
      </c>
    </row>
    <row r="5" spans="1:1">
      <c r="A5" t="s">
        <v>39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FC4D-B496-4811-B572-1590E24FCC71}">
  <dimension ref="A1:H34"/>
  <sheetViews>
    <sheetView topLeftCell="A6" workbookViewId="0">
      <selection activeCell="H30" sqref="H30"/>
    </sheetView>
  </sheetViews>
  <sheetFormatPr defaultRowHeight="12.75"/>
  <cols>
    <col min="1" max="1" width="3.28515625" customWidth="1"/>
    <col min="2" max="5" width="27.7109375" customWidth="1"/>
    <col min="6" max="6" width="2.7109375" customWidth="1"/>
    <col min="7" max="7" width="3.7109375" customWidth="1"/>
    <col min="8" max="8" width="35.85546875" customWidth="1"/>
  </cols>
  <sheetData>
    <row r="1" spans="1:8">
      <c r="A1" s="59"/>
      <c r="B1" s="59"/>
      <c r="C1" s="59"/>
      <c r="D1" s="59"/>
      <c r="E1" s="59"/>
      <c r="F1" s="59"/>
      <c r="G1" s="56"/>
      <c r="H1" s="56"/>
    </row>
    <row r="2" spans="1:8" ht="18.75">
      <c r="A2" s="59"/>
      <c r="B2" s="60" t="s">
        <v>40</v>
      </c>
      <c r="C2" s="61"/>
      <c r="D2" s="61"/>
      <c r="E2" s="61"/>
      <c r="F2" s="59"/>
      <c r="G2" s="56"/>
      <c r="H2" s="62" t="s">
        <v>41</v>
      </c>
    </row>
    <row r="3" spans="1:8" ht="18.75">
      <c r="A3" s="59"/>
      <c r="B3" s="63"/>
      <c r="C3" s="59"/>
      <c r="D3" s="59"/>
      <c r="E3" s="59"/>
      <c r="F3" s="59"/>
      <c r="G3" s="56"/>
      <c r="H3" s="62"/>
    </row>
    <row r="4" spans="1:8" ht="15">
      <c r="A4" s="59"/>
      <c r="B4" s="59"/>
      <c r="C4" s="59"/>
      <c r="D4" s="59"/>
      <c r="E4" s="64" t="s">
        <v>42</v>
      </c>
      <c r="F4" s="59"/>
      <c r="G4" s="56"/>
      <c r="H4" s="56"/>
    </row>
    <row r="5" spans="1:8">
      <c r="A5" s="59"/>
      <c r="B5" s="65" t="s">
        <v>43</v>
      </c>
      <c r="C5" s="65" t="s">
        <v>44</v>
      </c>
      <c r="D5" s="65" t="s">
        <v>45</v>
      </c>
      <c r="E5" s="65" t="s">
        <v>46</v>
      </c>
      <c r="F5" s="59"/>
      <c r="G5" s="56"/>
      <c r="H5" s="56"/>
    </row>
    <row r="6" spans="1:8" ht="30.75">
      <c r="A6" s="59"/>
      <c r="B6" s="66" t="s">
        <v>47</v>
      </c>
      <c r="C6" s="76" t="s">
        <v>2</v>
      </c>
      <c r="D6" s="68">
        <f>Budget!B23</f>
        <v>159000</v>
      </c>
      <c r="E6" s="67" t="s">
        <v>48</v>
      </c>
      <c r="F6" s="59"/>
      <c r="G6" s="56"/>
      <c r="H6" s="56"/>
    </row>
    <row r="7" spans="1:8" ht="15">
      <c r="A7" s="59"/>
      <c r="B7" s="73"/>
      <c r="C7" s="77"/>
      <c r="D7" s="75"/>
      <c r="E7" s="74"/>
      <c r="F7" s="59"/>
      <c r="G7" s="56"/>
      <c r="H7" s="56"/>
    </row>
    <row r="8" spans="1:8" ht="15">
      <c r="A8" s="59"/>
      <c r="B8" s="59"/>
      <c r="C8" s="59"/>
      <c r="D8" s="59"/>
      <c r="E8" s="64" t="s">
        <v>42</v>
      </c>
      <c r="F8" s="59"/>
      <c r="G8" s="56"/>
      <c r="H8" s="62" t="s">
        <v>49</v>
      </c>
    </row>
    <row r="9" spans="1:8">
      <c r="A9" s="59"/>
      <c r="B9" s="65" t="s">
        <v>43</v>
      </c>
      <c r="C9" s="65" t="s">
        <v>44</v>
      </c>
      <c r="D9" s="65" t="s">
        <v>45</v>
      </c>
      <c r="E9" s="65" t="s">
        <v>46</v>
      </c>
      <c r="F9" s="59"/>
      <c r="G9" s="56"/>
      <c r="H9" s="62"/>
    </row>
    <row r="10" spans="1:8" ht="30.75">
      <c r="A10" s="59"/>
      <c r="B10" s="66" t="s">
        <v>47</v>
      </c>
      <c r="C10" s="76" t="s">
        <v>3</v>
      </c>
      <c r="D10" s="68">
        <f>Budget!C23</f>
        <v>161750</v>
      </c>
      <c r="E10" s="67" t="s">
        <v>48</v>
      </c>
      <c r="F10" s="59"/>
      <c r="G10" s="56"/>
      <c r="H10" s="56"/>
    </row>
    <row r="11" spans="1:8" ht="15">
      <c r="A11" s="59"/>
      <c r="B11" s="73"/>
      <c r="C11" s="77"/>
      <c r="D11" s="75"/>
      <c r="E11" s="74"/>
      <c r="F11" s="59"/>
      <c r="G11" s="56"/>
      <c r="H11" s="56"/>
    </row>
    <row r="12" spans="1:8" ht="15">
      <c r="A12" s="59"/>
      <c r="B12" s="59"/>
      <c r="C12" s="59"/>
      <c r="D12" s="59"/>
      <c r="E12" s="64" t="s">
        <v>42</v>
      </c>
      <c r="F12" s="59"/>
      <c r="G12" s="56"/>
      <c r="H12" s="56"/>
    </row>
    <row r="13" spans="1:8">
      <c r="A13" s="59"/>
      <c r="B13" s="65" t="s">
        <v>43</v>
      </c>
      <c r="C13" s="65" t="s">
        <v>44</v>
      </c>
      <c r="D13" s="65" t="s">
        <v>45</v>
      </c>
      <c r="E13" s="65" t="s">
        <v>46</v>
      </c>
      <c r="F13" s="59"/>
      <c r="G13" s="56"/>
      <c r="H13" s="56"/>
    </row>
    <row r="14" spans="1:8" ht="30.75">
      <c r="A14" s="59"/>
      <c r="B14" s="66" t="s">
        <v>47</v>
      </c>
      <c r="C14" s="76" t="s">
        <v>4</v>
      </c>
      <c r="D14" s="68">
        <f>Budget!D23</f>
        <v>164500</v>
      </c>
      <c r="E14" s="67" t="s">
        <v>48</v>
      </c>
      <c r="F14" s="59"/>
      <c r="G14" s="56"/>
      <c r="H14" s="56"/>
    </row>
    <row r="15" spans="1:8" ht="15">
      <c r="A15" s="59"/>
      <c r="B15" s="59"/>
      <c r="C15" s="69"/>
      <c r="D15" s="70"/>
      <c r="E15" s="69"/>
      <c r="F15" s="59"/>
      <c r="G15" s="56"/>
      <c r="H15" s="56"/>
    </row>
    <row r="16" spans="1:8" ht="15">
      <c r="A16" s="59"/>
      <c r="B16" s="59"/>
      <c r="C16" s="59"/>
      <c r="D16" s="59"/>
      <c r="E16" s="64" t="s">
        <v>42</v>
      </c>
      <c r="F16" s="59"/>
      <c r="G16" s="56"/>
      <c r="H16" s="62"/>
    </row>
    <row r="17" spans="1:8">
      <c r="A17" s="59"/>
      <c r="B17" s="65" t="s">
        <v>43</v>
      </c>
      <c r="C17" s="65" t="s">
        <v>44</v>
      </c>
      <c r="D17" s="65" t="s">
        <v>45</v>
      </c>
      <c r="E17" s="65" t="s">
        <v>46</v>
      </c>
      <c r="F17" s="59"/>
      <c r="G17" s="56"/>
      <c r="H17" s="62"/>
    </row>
    <row r="18" spans="1:8" ht="30.75">
      <c r="A18" s="59"/>
      <c r="B18" s="66" t="s">
        <v>50</v>
      </c>
      <c r="C18" s="76" t="s">
        <v>2</v>
      </c>
      <c r="D18" s="68">
        <f>Budget!B31</f>
        <v>48500</v>
      </c>
      <c r="E18" s="67" t="s">
        <v>48</v>
      </c>
      <c r="F18" s="59"/>
      <c r="G18" s="56"/>
      <c r="H18" s="56"/>
    </row>
    <row r="19" spans="1:8" ht="15">
      <c r="A19" s="59"/>
      <c r="B19" s="59"/>
      <c r="C19" s="69"/>
      <c r="D19" s="70"/>
      <c r="E19" s="69"/>
      <c r="F19" s="59"/>
      <c r="G19" s="56"/>
      <c r="H19" s="56"/>
    </row>
    <row r="20" spans="1:8" ht="15">
      <c r="A20" s="59"/>
      <c r="B20" s="59"/>
      <c r="C20" s="59"/>
      <c r="D20" s="59"/>
      <c r="E20" s="64" t="s">
        <v>42</v>
      </c>
      <c r="F20" s="59"/>
      <c r="G20" s="56"/>
      <c r="H20" s="62"/>
    </row>
    <row r="21" spans="1:8">
      <c r="A21" s="59"/>
      <c r="B21" s="65" t="s">
        <v>43</v>
      </c>
      <c r="C21" s="65" t="s">
        <v>44</v>
      </c>
      <c r="D21" s="65" t="s">
        <v>45</v>
      </c>
      <c r="E21" s="65" t="s">
        <v>46</v>
      </c>
      <c r="F21" s="59"/>
      <c r="G21" s="56"/>
      <c r="H21" s="62"/>
    </row>
    <row r="22" spans="1:8" ht="30.75">
      <c r="A22" s="59"/>
      <c r="B22" s="66" t="s">
        <v>50</v>
      </c>
      <c r="C22" s="76" t="s">
        <v>3</v>
      </c>
      <c r="D22" s="68">
        <f>Budget!C31</f>
        <v>51500</v>
      </c>
      <c r="E22" s="67" t="s">
        <v>48</v>
      </c>
      <c r="F22" s="59"/>
      <c r="G22" s="56"/>
      <c r="H22" s="56"/>
    </row>
    <row r="23" spans="1:8" ht="15">
      <c r="A23" s="59"/>
      <c r="B23" s="59"/>
      <c r="C23" s="69"/>
      <c r="D23" s="70"/>
      <c r="E23" s="69"/>
      <c r="F23" s="59"/>
      <c r="G23" s="56"/>
      <c r="H23" s="56"/>
    </row>
    <row r="24" spans="1:8" ht="15">
      <c r="A24" s="59"/>
      <c r="B24" s="59"/>
      <c r="C24" s="59"/>
      <c r="D24" s="59"/>
      <c r="E24" s="64" t="s">
        <v>42</v>
      </c>
      <c r="F24" s="59"/>
      <c r="G24" s="56"/>
      <c r="H24" s="62"/>
    </row>
    <row r="25" spans="1:8">
      <c r="A25" s="59"/>
      <c r="B25" s="65" t="s">
        <v>43</v>
      </c>
      <c r="C25" s="65" t="s">
        <v>44</v>
      </c>
      <c r="D25" s="65" t="s">
        <v>45</v>
      </c>
      <c r="E25" s="65" t="s">
        <v>46</v>
      </c>
      <c r="F25" s="59"/>
      <c r="G25" s="56"/>
      <c r="H25" s="62"/>
    </row>
    <row r="26" spans="1:8" ht="30.75">
      <c r="A26" s="59"/>
      <c r="B26" s="66" t="s">
        <v>50</v>
      </c>
      <c r="C26" s="76" t="s">
        <v>4</v>
      </c>
      <c r="D26" s="68">
        <f>Budget!D31</f>
        <v>54500</v>
      </c>
      <c r="E26" s="67" t="s">
        <v>48</v>
      </c>
      <c r="F26" s="59"/>
      <c r="G26" s="56"/>
      <c r="H26" s="56"/>
    </row>
    <row r="27" spans="1:8" ht="15">
      <c r="A27" s="59"/>
      <c r="B27" s="59"/>
      <c r="C27" s="69"/>
      <c r="D27" s="70"/>
      <c r="E27" s="69"/>
      <c r="F27" s="59"/>
      <c r="G27" s="56"/>
      <c r="H27" s="56"/>
    </row>
    <row r="28" spans="1:8" ht="15">
      <c r="A28" s="59"/>
      <c r="B28" s="59"/>
      <c r="C28" s="59"/>
      <c r="D28" s="59"/>
      <c r="E28" s="64" t="s">
        <v>42</v>
      </c>
      <c r="F28" s="59"/>
      <c r="G28" s="56"/>
      <c r="H28" s="56"/>
    </row>
    <row r="29" spans="1:8">
      <c r="A29" s="59"/>
      <c r="B29" s="65" t="s">
        <v>43</v>
      </c>
      <c r="C29" s="65" t="s">
        <v>44</v>
      </c>
      <c r="D29" s="65" t="s">
        <v>45</v>
      </c>
      <c r="E29" s="65" t="s">
        <v>46</v>
      </c>
      <c r="F29" s="59"/>
      <c r="G29" s="56"/>
      <c r="H29" s="56"/>
    </row>
    <row r="30" spans="1:8" ht="30.75">
      <c r="A30" s="59"/>
      <c r="B30" s="66" t="s">
        <v>51</v>
      </c>
      <c r="C30" s="76" t="s">
        <v>52</v>
      </c>
      <c r="D30" s="68">
        <f>Budget!B38</f>
        <v>20000</v>
      </c>
      <c r="E30" s="67" t="s">
        <v>48</v>
      </c>
      <c r="F30" s="59"/>
      <c r="G30" s="56"/>
      <c r="H30" s="56"/>
    </row>
    <row r="31" spans="1:8">
      <c r="A31" s="59"/>
      <c r="B31" s="59"/>
      <c r="C31" s="59"/>
      <c r="D31" s="59"/>
      <c r="E31" s="59"/>
      <c r="F31" s="59"/>
      <c r="G31" s="56"/>
      <c r="H31" s="56"/>
    </row>
    <row r="32" spans="1:8" ht="15">
      <c r="A32" s="56"/>
      <c r="B32" s="71"/>
      <c r="C32" s="71"/>
      <c r="D32" s="71"/>
      <c r="E32" s="71"/>
      <c r="F32" s="71"/>
      <c r="G32" s="56"/>
      <c r="H32" s="56"/>
    </row>
    <row r="33" spans="1:8" ht="15">
      <c r="A33" s="56"/>
      <c r="B33" s="71"/>
      <c r="C33" s="71"/>
      <c r="D33" s="71"/>
      <c r="E33" s="71"/>
      <c r="F33" s="71"/>
      <c r="G33" s="56"/>
      <c r="H33" s="56"/>
    </row>
    <row r="34" spans="1:8" ht="91.5">
      <c r="A34" s="56"/>
      <c r="B34" s="72" t="s">
        <v>53</v>
      </c>
      <c r="C34" s="72" t="s">
        <v>54</v>
      </c>
      <c r="D34" s="72" t="s">
        <v>55</v>
      </c>
      <c r="E34" s="72" t="s">
        <v>56</v>
      </c>
      <c r="F34" s="71"/>
      <c r="G34" s="56"/>
      <c r="H34" s="56"/>
    </row>
  </sheetData>
  <sheetProtection sheet="1" objects="1" scenarios="1"/>
  <protectedRanges>
    <protectedRange sqref="E6 E10 E14 E18 E22 E26 E30 C30 D30" name="Range2"/>
  </protectedRanges>
  <mergeCells count="5">
    <mergeCell ref="H2:H3"/>
    <mergeCell ref="H16:H17"/>
    <mergeCell ref="H20:H21"/>
    <mergeCell ref="H24:H25"/>
    <mergeCell ref="H8:H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B9C2C1DA6094A957392D76CDB5F09" ma:contentTypeVersion="15" ma:contentTypeDescription="Create a new document." ma:contentTypeScope="" ma:versionID="aac0aafa0f59399efa32d824ea02f920">
  <xsd:schema xmlns:xsd="http://www.w3.org/2001/XMLSchema" xmlns:xs="http://www.w3.org/2001/XMLSchema" xmlns:p="http://schemas.microsoft.com/office/2006/metadata/properties" xmlns:ns2="06f1d436-4e78-4d9f-b4b6-0c517b8bc303" xmlns:ns3="42ed5f2b-8965-4b3c-9367-168b3c2bf0b3" targetNamespace="http://schemas.microsoft.com/office/2006/metadata/properties" ma:root="true" ma:fieldsID="1fc2cde38eaf760a5b44a0f4af1927a9" ns2:_="" ns3:_="">
    <xsd:import namespace="06f1d436-4e78-4d9f-b4b6-0c517b8bc303"/>
    <xsd:import namespace="42ed5f2b-8965-4b3c-9367-168b3c2bf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andTime" minOccurs="0"/>
                <xsd:element ref="ns2:MediaServiceOCR" minOccurs="0"/>
                <xsd:element ref="ns2:MediaServiceLocation" minOccurs="0"/>
                <xsd:element ref="ns2:ProjectOwner" minOccurs="0"/>
                <xsd:element ref="ns2:Reviewed_x0020_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1d436-4e78-4d9f-b4b6-0c517b8bc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ateandTime" ma:index="18" nillable="true" ma:displayName="Date and Time" ma:format="DateOnly" ma:internalName="DateandTime">
      <xsd:simpleType>
        <xsd:restriction base="dms:DateTim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ojectOwner" ma:index="21" nillable="true" ma:displayName="Project Owner" ma:format="Dropdown" ma:list="UserInfo" ma:SharePointGroup="0" ma:internalName="Projec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d_x0020_By" ma:index="22" nillable="true" ma:displayName="Reviewed By" ma:format="Dropdown" ma:internalName="Reviewed_x0020_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d5f2b-8965-4b3c-9367-168b3c2bf0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5E3E3D-BEA2-4324-AED7-290E9E795B49}"/>
</file>

<file path=customXml/itemProps2.xml><?xml version="1.0" encoding="utf-8"?>
<ds:datastoreItem xmlns:ds="http://schemas.openxmlformats.org/officeDocument/2006/customXml" ds:itemID="{79AD38E8-2024-4044-9D20-386E179F9175}"/>
</file>

<file path=customXml/itemProps3.xml><?xml version="1.0" encoding="utf-8"?>
<ds:datastoreItem xmlns:ds="http://schemas.openxmlformats.org/officeDocument/2006/customXml" ds:itemID="{32962472-965A-4E42-ADE4-2DD0AA785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Carey</dc:creator>
  <cp:keywords/>
  <dc:description/>
  <cp:lastModifiedBy>Duncan Matthews</cp:lastModifiedBy>
  <cp:revision/>
  <dcterms:created xsi:type="dcterms:W3CDTF">2016-03-23T01:44:59Z</dcterms:created>
  <dcterms:modified xsi:type="dcterms:W3CDTF">2023-04-18T02:40:21Z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strata.networks</vt:lpwstr>
  </property>
  <property fmtid="{D5CDD505-2E9C-101B-9397-08002B2CF9AE}" pid="3" name="xd_Signature">
    <vt:lpwstr/>
  </property>
  <property fmtid="{D5CDD505-2E9C-101B-9397-08002B2CF9AE}" pid="4" name="Order">
    <vt:lpwstr>7574600.00000000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strata.networks</vt:lpwstr>
  </property>
  <property fmtid="{D5CDD505-2E9C-101B-9397-08002B2CF9AE}" pid="9" name="Reviewed By">
    <vt:lpwstr/>
  </property>
  <property fmtid="{D5CDD505-2E9C-101B-9397-08002B2CF9AE}" pid="10" name="ProjectOwner">
    <vt:lpwstr/>
  </property>
  <property fmtid="{D5CDD505-2E9C-101B-9397-08002B2CF9AE}" pid="11" name="DateandTime">
    <vt:lpwstr/>
  </property>
  <property fmtid="{D5CDD505-2E9C-101B-9397-08002B2CF9AE}" pid="12" name="model_type">
    <vt:lpwstr>GrantRequest</vt:lpwstr>
  </property>
  <property fmtid="{D5CDD505-2E9C-101B-9397-08002B2CF9AE}" pid="13" name="hcc7e670c">
    <vt:lpwstr>{"st":1,"snapHeaders":true,"column":1,"row":1,"isHeaderVisible":true}</vt:lpwstr>
  </property>
  <property fmtid="{D5CDD505-2E9C-101B-9397-08002B2CF9AE}" pid="14" name="version">
    <vt:lpwstr>31.0.0</vt:lpwstr>
  </property>
  <property fmtid="{D5CDD505-2E9C-101B-9397-08002B2CF9AE}" pid="15" name="haed718a9">
    <vt:lpwstr>{"st":1,"snapHeaders":true,"column":1,"row":1,"isHeaderVisible":true}</vt:lpwstr>
  </property>
  <property fmtid="{D5CDD505-2E9C-101B-9397-08002B2CF9AE}" pid="16" name="h311d66eb">
    <vt:lpwstr>{"st":1,"snapHeaders":true,"column":1,"row":1,"isHeaderVisible":true}</vt:lpwstr>
  </property>
  <property fmtid="{D5CDD505-2E9C-101B-9397-08002B2CF9AE}" pid="17" name="hc002f04f">
    <vt:lpwstr>{"st":1,"snapHeaders":true,"column":1,"row":1,"isHeaderVisible":true}</vt:lpwstr>
  </property>
</Properties>
</file>